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b8d8f0b04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s" sheetId="1" r:id="Rdf64e08e8bf94c44"/>
    <x:sheet xmlns:r="http://schemas.openxmlformats.org/officeDocument/2006/relationships" name="Data" sheetId="2" r:id="Ra2ded71894a84e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"/>
    <x:numFmt numFmtId="202" formatCode="#,##0.00"/>
  </x:numFmts>
  <x:fonts count="15">
    <x:font>
      <x:sz val="11"/>
      <x:name val="Carlito"/>
    </x:font>
    <x:font>
      <x:b/>
      <x:sz val="16"/>
      <x:color rgb="FF171717"/>
      <x:name val="Arial"/>
    </x:font>
    <x:font>
      <x:i/>
      <x:sz val="10"/>
      <x:color rgb="FF6B6B66"/>
      <x:name val="Arial"/>
    </x:font>
    <x:font>
      <x:b/>
      <x:sz val="10"/>
      <x:color rgb="FFFFFFFF"/>
      <x:name val="Arial"/>
    </x:font>
    <x:font>
      <x:sz val="10"/>
      <x:color rgb="FF171717"/>
      <x:name val="Arial"/>
    </x:font>
    <x:font>
      <x:sz val="10"/>
      <x:color rgb="FF0000FF"/>
      <x:name val="Arial"/>
    </x:font>
    <x:font>
      <x:b/>
      <x:sz val="10"/>
      <x:color rgb="FF2F6FB3"/>
      <x:name val="Arial"/>
    </x:font>
    <x:font>
      <x:b/>
      <x:sz val="10"/>
      <x:color rgb="FF171717"/>
      <x:name val="Arial"/>
    </x:font>
    <x:font>
      <x:b/>
      <x:sz val="12"/>
      <x:color rgb="FF2F6FB3"/>
      <x:name val="Arial"/>
    </x:font>
    <x:font>
      <x:b/>
      <x:sz val="12"/>
      <x:color rgb="FF171717"/>
      <x:name val="Arial"/>
    </x:font>
    <x:font>
      <x:sz val="9"/>
      <x:color rgb="FF6B6B66"/>
      <x:name val="Arial"/>
    </x:font>
    <x:font>
      <x:b/>
      <x:sz val="9"/>
      <x:color rgb="FFFFFFFF"/>
      <x:name val="Arial"/>
    </x:font>
    <x:font>
      <x:sz val="9"/>
      <x:color rgb="FF0000FF"/>
      <x:name val="Arial"/>
    </x:font>
    <x:font>
      <x:sz val="9"/>
      <x:color rgb="FF171717"/>
      <x:name val="Arial"/>
    </x:font>
    <x:font>
      <x:sz val="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FFF4CC"/>
      </x:patternFill>
    </x:fill>
    <x:fill>
      <x:patternFill patternType="solid">
        <x:fgColor rgb="FFF5F5F2"/>
      </x:patternFill>
    </x:fill>
    <x:fill>
      <x:patternFill patternType="solid">
        <x:fgColor rgb="FFEDEDE9"/>
      </x:patternFill>
    </x:fill>
  </x:fills>
  <x:borders count="12">
    <x:border/>
    <x:border>
      <x:bottom style="thin">
        <x:color rgb="FFD9D9D4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7B36A"/>
      </x:left>
      <x:right style="thin">
        <x:color rgb="FFC7B36A"/>
      </x:right>
      <x:top style="thin">
        <x:color rgb="FFC7B36A"/>
      </x:top>
    </x:border>
    <x:border>
      <x:left style="thin">
        <x:color rgb="FFC7B36A"/>
      </x:left>
      <x:right style="thin">
        <x:color rgb="FFC7B36A"/>
      </x:right>
    </x:border>
    <x:border>
      <x:left style="thin">
        <x:color rgb="FFC7B36A"/>
      </x:left>
      <x:right style="thin">
        <x:color rgb="FFC7B36A"/>
      </x:right>
      <x:bottom style="thin">
        <x:color rgb="FFC7B36A"/>
      </x:bottom>
    </x:border>
    <x:border>
      <x:left style="thin">
        <x:color rgb="FFC7B36A"/>
      </x:left>
      <x:bottom style="thin">
        <x:color rgb="FFD9D9D4"/>
      </x:bottom>
    </x:border>
    <x:border>
      <x:top style="thin">
        <x:color rgb="FFD9D9D4"/>
      </x:top>
      <x:bottom style="thin">
        <x:color rgb="FFD9D9D4"/>
      </x:bottom>
    </x:border>
    <x:border>
      <x:left style="thin">
        <x:color rgb="FFC7B36A"/>
      </x:left>
      <x:top style="thin">
        <x:color rgb="FFD9D9D4"/>
      </x:top>
      <x:bottom style="thin">
        <x:color rgb="FFD9D9D4"/>
      </x:bottom>
    </x:border>
    <x:border>
      <x:left style="thin">
        <x:color rgb="FFD9D9D4"/>
      </x:left>
      <x:right style="thin">
        <x:color rgb="FFD9D9D4"/>
      </x:right>
      <x:top style="thin">
        <x:color rgb="FFD9D9D4"/>
      </x:top>
      <x:bottom style="thin">
        <x:color rgb="FFD9D9D4"/>
      </x:bottom>
    </x:border>
    <x:border>
      <x:bottom style="thin">
        <x:color rgb="FFE5E5E0"/>
      </x:bottom>
    </x:border>
    <x:border>
      <x:top style="thin">
        <x:color rgb="FFE5E5E0"/>
      </x:top>
      <x:bottom style="thin">
        <x:color rgb="FFE5E5E0"/>
      </x:bottom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3" xfId="0" applyNumberFormat="1" applyFont="1" applyFill="1" applyBorder="1"/>
    <x:xf numFmtId="0" fontId="5" fillId="3" borderId="4" xfId="0" applyNumberFormat="1" applyFont="1" applyFill="1" applyBorder="1"/>
    <x:xf numFmtId="0" fontId="5" fillId="3" borderId="5" xfId="0" applyNumberFormat="1" applyFont="1" applyFill="1" applyBorder="1"/>
    <x:xf numFmtId="200" fontId="5" fillId="3" borderId="3" xfId="0" applyNumberFormat="1" applyFont="1" applyFill="1" applyBorder="1"/>
    <x:xf numFmtId="200" fontId="5" fillId="3" borderId="4" xfId="0" applyNumberFormat="1" applyFont="1" applyFill="1" applyBorder="1"/>
    <x:xf numFmtId="200" fontId="5" fillId="3" borderId="5" xfId="0" applyNumberFormat="1" applyFont="1" applyFill="1" applyBorder="1"/>
    <x:xf numFmtId="0" fontId="4" fillId="0" borderId="1" xfId="0" applyNumberFormat="1" applyFont="1" applyFill="1" applyBorder="1"/>
    <x:xf numFmtId="200" fontId="5" fillId="3" borderId="6" xfId="0" applyNumberFormat="1" applyFont="1" applyFill="1" applyBorder="1"/>
    <x:xf numFmtId="0" fontId="4" fillId="0" borderId="7" xfId="0" applyNumberFormat="1" applyFont="1" applyFill="1" applyBorder="1"/>
    <x:xf numFmtId="200" fontId="5" fillId="3" borderId="8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201" fontId="6" fillId="4" borderId="0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9" xfId="0" applyNumberFormat="1" applyFont="1" applyFill="1" applyBorder="1"/>
    <x:xf numFmtId="201" fontId="8" fillId="0" borderId="9" xfId="0" applyNumberFormat="1" applyFont="1" applyFill="1" applyBorder="1"/>
    <x:xf numFmtId="201" fontId="8" fillId="0" borderId="9" xfId="0" applyNumberFormat="1" applyFont="1" applyFill="1" applyBorder="1" applyAlignment="1">
      <x:alignment horizontal="center"/>
    </x:xf>
    <x:xf numFmtId="201" fontId="8" fillId="0" borderId="9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 applyAlignment="1">
      <x:alignment vertical="center" wrapText="0"/>
    </x:xf>
    <x:xf numFmtId="0" fontId="10" fillId="0" borderId="0" xfId="0" applyNumberFormat="1" applyFont="1" applyFill="1" applyBorder="1"/>
    <x:xf numFmtId="0" fontId="11" fillId="2" borderId="0" xfId="0" applyNumberFormat="1" applyFont="1" applyFill="1" applyBorder="1"/>
    <x:xf numFmtId="0" fontId="11" fillId="2" borderId="2" xfId="0" applyNumberFormat="1" applyFont="1" applyFill="1" applyBorder="1"/>
    <x:xf numFmtId="0" fontId="11" fillId="2" borderId="2" xfId="0" applyNumberFormat="1" applyFont="1" applyFill="1" applyBorder="1" applyAlignment="1">
      <x:alignment wrapText="1"/>
    </x:xf>
    <x:xf numFmtId="0" fontId="11" fillId="2" borderId="2" xfId="0" applyNumberFormat="1" applyFont="1" applyFill="1" applyBorder="1" applyAlignment="1">
      <x:alignment horizontal="center" wrapText="1"/>
    </x:xf>
    <x:xf numFmtId="0" fontId="11" fillId="2" borderId="2" xfId="0" applyNumberFormat="1" applyFont="1" applyFill="1" applyBorder="1" applyAlignment="1">
      <x:alignment horizontal="center" vertical="center" wrapText="1"/>
    </x:xf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/>
    <x:xf numFmtId="0" fontId="13" fillId="4" borderId="0" xfId="0" applyNumberFormat="1" applyFont="1" applyFill="1" applyBorder="1" applyAlignment="1">
      <x:alignment vertical="center"/>
    </x:xf>
    <x:xf numFmtId="0" fontId="12" fillId="3" borderId="10" xfId="0" applyNumberFormat="1" applyFont="1" applyFill="1" applyBorder="1" applyAlignment="1">
      <x:alignment vertical="center"/>
    </x:xf>
    <x:xf numFmtId="0" fontId="13" fillId="4" borderId="10" xfId="0" applyNumberFormat="1" applyFont="1" applyFill="1" applyBorder="1" applyAlignment="1">
      <x:alignment vertical="center"/>
    </x:xf>
    <x:xf numFmtId="0" fontId="12" fillId="3" borderId="11" xfId="0" applyNumberFormat="1" applyFont="1" applyFill="1" applyBorder="1" applyAlignment="1">
      <x:alignment vertical="center"/>
    </x:xf>
    <x:xf numFmtId="0" fontId="13" fillId="4" borderId="11" xfId="0" applyNumberFormat="1" applyFont="1" applyFill="1" applyBorder="1" applyAlignment="1">
      <x:alignment vertical="center"/>
    </x:xf>
    <x:xf numFmtId="202" fontId="12" fillId="3" borderId="10" xfId="0" applyNumberFormat="1" applyFont="1" applyFill="1" applyBorder="1" applyAlignment="1">
      <x:alignment vertical="center"/>
    </x:xf>
    <x:xf numFmtId="202" fontId="12" fillId="3" borderId="11" xfId="0" applyNumberFormat="1" applyFont="1" applyFill="1" applyBorder="1" applyAlignment="1">
      <x:alignment vertical="center"/>
    </x:xf>
    <x:xf numFmtId="202" fontId="13" fillId="4" borderId="10" xfId="0" applyNumberFormat="1" applyFont="1" applyFill="1" applyBorder="1" applyAlignment="1">
      <x:alignment vertical="center"/>
    </x:xf>
    <x:xf numFmtId="202" fontId="13" fillId="4" borderId="11" xfId="0" applyNumberFormat="1" applyFont="1" applyFill="1" applyBorder="1" applyAlignment="1">
      <x:alignment vertical="center"/>
    </x:xf>
    <x:xf numFmtId="200" fontId="13" fillId="4" borderId="10" xfId="0" applyNumberFormat="1" applyFont="1" applyFill="1" applyBorder="1" applyAlignment="1">
      <x:alignment vertical="center"/>
    </x:xf>
    <x:xf numFmtId="200" fontId="13" fillId="4" borderId="11" xfId="0" applyNumberFormat="1" applyFont="1" applyFill="1" applyBorder="1" applyAlignment="1">
      <x:alignment vertical="center"/>
    </x:xf>
    <x:xf numFmtId="0" fontId="13" fillId="4" borderId="10" xfId="0" applyNumberFormat="1" applyFont="1" applyFill="1" applyBorder="1" applyAlignment="1">
      <x:alignment horizontal="center" vertical="center"/>
    </x:xf>
    <x:xf numFmtId="0" fontId="13" fillId="4" borderId="11" xfId="0" applyNumberFormat="1" applyFont="1" applyFill="1" applyBorder="1" applyAlignment="1">
      <x:alignment horizontal="center" vertical="center"/>
    </x:xf>
    <x:xf numFmtId="0" fontId="14" fillId="0" borderId="0" xfId="0" applyNumberFormat="1" applyFont="1" applyFill="1" applyBorder="1"/>
    <x:xf numFmtId="0" fontId="14" fillId="0" borderId="1" xfId="0" applyNumberFormat="1" applyFont="1" applyFill="1" applyBorder="1"/>
  </x:cellXfs>
  <x:cellStyles count="1">
    <x:cellStyle name="Normal" xfId="0"/>
  </x:cellStyles>
  <x:dxfs count="3">
    <x:dxf>
      <x:font>
        <x:b/>
        <x:color rgb="FF176536"/>
      </x:font>
      <x:fill>
        <x:patternFill patternType="solid">
          <x:bgColor rgb="FFDDF2E3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6B6B66"/>
      </x:font>
      <x:fill>
        <x:patternFill patternType="solid">
          <x:bgColor rgb="FFF2F2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ad3fcc41f40a3" /><Relationship Type="http://schemas.openxmlformats.org/officeDocument/2006/relationships/theme" Target="/xl/theme/theme1.xml" Id="R8852b41979ec4516" /><Relationship Type="http://schemas.openxmlformats.org/officeDocument/2006/relationships/sharedStrings" Target="/xl/sharedStrings.xml" Id="R3ef7aa9447734e7c" /><Relationship Type="http://schemas.openxmlformats.org/officeDocument/2006/relationships/worksheet" Target="/xl/worksheets/sheet1.xml" Id="Rdf64e08e8bf94c44" /><Relationship Type="http://schemas.openxmlformats.org/officeDocument/2006/relationships/worksheet" Target="/xl/worksheets/sheet2.xml" Id="Ra2ded71894a84e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1111"/>
  </x:sheetPr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24" hidden="0" customWidth="1"/>
    <x:col min="5" max="5" width="18" hidden="0" customWidth="1"/>
    <x:col min="6" max="6" width="13" hidden="0" customWidth="1"/>
    <x:col min="7" max="7" width="13" hidden="0" customWidth="1"/>
    <x:col min="8" max="8" width="13" hidden="0" customWidth="1"/>
  </x:cols>
  <x:sheetData>
    <x:row r="1">
      <x:c r="A1" s="61"/>
      <x:c r="B1" s="61"/>
      <x:c r="C1" s="61"/>
      <x:c r="D1" s="61"/>
      <x:c r="E1" s="61"/>
      <x:c r="F1" s="61"/>
      <x:c r="G1" s="61"/>
      <x:c r="H1" s="61"/>
    </x:row>
    <x:row r="2">
      <x:c r="A2" s="1" t="str">
        <x:v>ABC- и XYZ-анализ товаров</x:v>
      </x:c>
      <x:c r="B2" s="1" t="str"/>
      <x:c r="C2" s="1" t="str"/>
      <x:c r="D2" s="1" t="str"/>
      <x:c r="E2" s="1" t="str"/>
      <x:c r="F2" s="1" t="str"/>
      <x:c r="G2" s="1" t="str"/>
      <x:c r="H2" s="1" t="str"/>
    </x:row>
    <x:row r="3">
      <x:c r="A3" s="62"/>
      <x:c r="B3" s="62"/>
      <x:c r="C3" s="62"/>
      <x:c r="D3" s="62"/>
      <x:c r="E3" s="62"/>
      <x:c r="F3" s="62"/>
      <x:c r="G3" s="62"/>
      <x:c r="H3" s="62"/>
    </x:row>
    <x:row r="4">
      <x:c r="A4" s="3" t="str">
        <x:v>Заполните жёлтые ячейки на листе Data. Итоговая матрица и рекомендации обновятся автоматически.</x:v>
      </x:c>
      <x:c r="B4" s="3" t="str"/>
      <x:c r="C4" s="3" t="str"/>
      <x:c r="D4" s="3" t="str"/>
      <x:c r="E4" s="3" t="str"/>
      <x:c r="F4" s="3" t="str"/>
      <x:c r="G4" s="3" t="str"/>
      <x:c r="H4" s="3" t="str"/>
    </x:row>
    <x:row r="5">
      <x:c r="A5" s="61"/>
      <x:c r="B5" s="61"/>
      <x:c r="C5" s="61"/>
      <x:c r="D5" s="61"/>
      <x:c r="E5" s="61"/>
      <x:c r="F5" s="61"/>
      <x:c r="G5" s="61"/>
      <x:c r="H5" s="61"/>
    </x:row>
    <x:row r="6">
      <x:c r="A6" s="8" t="str">
        <x:v>Порог</x:v>
      </x:c>
      <x:c r="B6" s="8" t="str">
        <x:v>Значение</x:v>
      </x:c>
      <x:c r="C6" s="61"/>
      <x:c r="D6" s="8" t="str">
        <x:v>Показатель</x:v>
      </x:c>
      <x:c r="E6" s="8" t="str">
        <x:v>Результат</x:v>
      </x:c>
      <x:c r="F6" s="61"/>
      <x:c r="G6" s="61"/>
      <x:c r="H6" s="61"/>
    </x:row>
    <x:row r="7">
      <x:c r="A7" s="18" t="str">
        <x:v>Граница A, накопительная доля</x:v>
      </x:c>
      <x:c r="B7" s="19" t="n">
        <x:v>0.8</x:v>
      </x:c>
      <x:c r="C7" s="61"/>
      <x:c r="D7" s="9" t="str">
        <x:v>Товаров в анализе</x:v>
      </x:c>
      <x:c r="E7" s="24" t="n">
        <x:f>COUNT(Data!$C$5:$C$154)</x:f>
        <x:v>10</x:v>
      </x:c>
      <x:c r="F7" s="61"/>
      <x:c r="G7" s="61"/>
      <x:c r="H7" s="61"/>
    </x:row>
    <x:row r="8">
      <x:c r="A8" s="20" t="str">
        <x:v>Граница B, накопительная доля</x:v>
      </x:c>
      <x:c r="B8" s="21" t="n">
        <x:v>0.95</x:v>
      </x:c>
      <x:c r="C8" s="61"/>
      <x:c r="D8" s="9" t="str">
        <x:v>Сумма показателя ABC</x:v>
      </x:c>
      <x:c r="E8" s="24" t="n">
        <x:f>SUM(Data!$C$5:$C$154)</x:f>
        <x:v>1772000</x:v>
      </x:c>
      <x:c r="F8" s="61"/>
      <x:c r="G8" s="61"/>
      <x:c r="H8" s="61"/>
    </x:row>
    <x:row r="9">
      <x:c r="A9" s="20" t="str">
        <x:v>Граница X, коэффициент вариации</x:v>
      </x:c>
      <x:c r="B9" s="21" t="n">
        <x:v>0.1</x:v>
      </x:c>
      <x:c r="C9" s="61"/>
      <x:c r="D9" s="9" t="str">
        <x:v>Периодов XYZ</x:v>
      </x:c>
      <x:c r="E9" s="24" t="n">
        <x:f>12</x:f>
        <x:v>12</x:v>
      </x:c>
      <x:c r="F9" s="61"/>
      <x:c r="G9" s="61"/>
      <x:c r="H9" s="61"/>
    </x:row>
    <x:row r="10">
      <x:c r="A10" s="20" t="str">
        <x:v>Граница Y, коэффициент вариации</x:v>
      </x:c>
      <x:c r="B10" s="21" t="n">
        <x:v>0.25</x:v>
      </x:c>
      <x:c r="C10" s="61"/>
      <x:c r="D10" s="61"/>
      <x:c r="E10" s="61"/>
      <x:c r="F10" s="61"/>
      <x:c r="G10" s="61"/>
      <x:c r="H10" s="61"/>
    </x:row>
    <x:row r="11">
      <x:c r="A11" s="61"/>
      <x:c r="B11" s="61"/>
      <x:c r="C11" s="61"/>
      <x:c r="D11" s="61"/>
      <x:c r="E11" s="61"/>
      <x:c r="F11" s="61"/>
      <x:c r="G11" s="61"/>
      <x:c r="H11" s="61"/>
    </x:row>
    <x:row r="12">
      <x:c r="A12" s="61"/>
      <x:c r="B12" s="61"/>
      <x:c r="C12" s="61"/>
      <x:c r="D12" s="61"/>
      <x:c r="E12" s="61"/>
      <x:c r="F12" s="61"/>
      <x:c r="G12" s="61"/>
      <x:c r="H12" s="61"/>
    </x:row>
    <x:row r="13" ht="28" customHeight="1">
      <x:c r="A13" s="27" t="str">
        <x:v>Матрица</x:v>
      </x:c>
      <x:c r="B13" s="27" t="str">
        <x:v>X — стабильный</x:v>
      </x:c>
      <x:c r="C13" s="27" t="str">
        <x:v>Y — колебания</x:v>
      </x:c>
      <x:c r="D13" s="27" t="str">
        <x:v>Z — нестабильный</x:v>
      </x:c>
      <x:c r="E13" s="61"/>
      <x:c r="F13" s="61"/>
      <x:c r="G13" s="61"/>
      <x:c r="H13" s="61"/>
    </x:row>
    <x:row r="14" ht="28" customHeight="1">
      <x:c r="A14" s="30" t="str">
        <x:v>A — высокий вклад</x:v>
      </x:c>
      <x:c r="B14" s="35" t="n">
        <x:f>COUNTIF(Data!$X$5:$X$154,"AX")</x:f>
        <x:v>2</x:v>
      </x:c>
      <x:c r="C14" s="35" t="n">
        <x:f>COUNTIF(Data!$X$5:$X$154,"AY")</x:f>
        <x:v>0</x:v>
      </x:c>
      <x:c r="D14" s="35" t="n">
        <x:f>COUNTIF(Data!$X$5:$X$154,"AZ")</x:f>
        <x:v>2</x:v>
      </x:c>
      <x:c r="E14" s="61"/>
      <x:c r="F14" s="61"/>
      <x:c r="G14" s="61"/>
      <x:c r="H14" s="61"/>
    </x:row>
    <x:row r="15" ht="28" customHeight="1">
      <x:c r="A15" s="30" t="str">
        <x:v>B — средний вклад</x:v>
      </x:c>
      <x:c r="B15" s="35" t="n">
        <x:f>COUNTIF(Data!$X$5:$X$154,"BX")</x:f>
        <x:v>1</x:v>
      </x:c>
      <x:c r="C15" s="35" t="n">
        <x:f>COUNTIF(Data!$X$5:$X$154,"BY")</x:f>
        <x:v>0</x:v>
      </x:c>
      <x:c r="D15" s="35" t="n">
        <x:f>COUNTIF(Data!$X$5:$X$154,"BZ")</x:f>
        <x:v>1</x:v>
      </x:c>
      <x:c r="E15" s="61"/>
      <x:c r="F15" s="61"/>
      <x:c r="G15" s="61"/>
      <x:c r="H15" s="61"/>
    </x:row>
    <x:row r="16" ht="28" customHeight="1">
      <x:c r="A16" s="30" t="str">
        <x:v>C — небольшой вклад</x:v>
      </x:c>
      <x:c r="B16" s="35" t="n">
        <x:f>COUNTIF(Data!$X$5:$X$154,"CX")</x:f>
        <x:v>1</x:v>
      </x:c>
      <x:c r="C16" s="35" t="n">
        <x:f>COUNTIF(Data!$X$5:$X$154,"CY")</x:f>
        <x:v>1</x:v>
      </x:c>
      <x:c r="D16" s="35" t="n">
        <x:f>COUNTIF(Data!$X$5:$X$154,"CZ")</x:f>
        <x:v>2</x:v>
      </x:c>
      <x:c r="E16" s="61"/>
      <x:c r="F16" s="61"/>
      <x:c r="G16" s="61"/>
      <x:c r="H16" s="61"/>
    </x:row>
    <x:row r="17">
      <x:c r="A17" s="61"/>
      <x:c r="B17" s="61"/>
      <x:c r="C17" s="61"/>
      <x:c r="D17" s="61"/>
      <x:c r="E17" s="61"/>
      <x:c r="F17" s="61"/>
      <x:c r="G17" s="61"/>
      <x:c r="H17" s="61"/>
    </x:row>
    <x:row r="18">
      <x:c r="A18" s="61"/>
      <x:c r="B18" s="61"/>
      <x:c r="C18" s="61"/>
      <x:c r="D18" s="61"/>
      <x:c r="E18" s="61"/>
      <x:c r="F18" s="61"/>
      <x:c r="G18" s="61"/>
      <x:c r="H18" s="61"/>
    </x:row>
    <x:row r="19">
      <x:c r="A19" s="36" t="str">
        <x:v>Как пользоваться</x:v>
      </x:c>
      <x:c r="B19" s="36" t="str"/>
      <x:c r="C19" s="36" t="str"/>
      <x:c r="D19" s="36" t="str"/>
      <x:c r="E19" s="36" t="str"/>
      <x:c r="F19" s="36" t="str"/>
      <x:c r="G19" s="36" t="str"/>
      <x:c r="H19" s="36" t="str"/>
    </x:row>
    <x:row r="20" ht="20" customHeight="1">
      <x:c r="A20" s="38" t="str">
        <x:v>1. В столбец «Показатель ABC» внесите один показатель за весь период: выручку, валовую прибыль, маржинальный доход или продажи в штуках. Не смешивайте показатели.</x:v>
      </x:c>
      <x:c r="B20" s="38" t="str"/>
      <x:c r="C20" s="38" t="str"/>
      <x:c r="D20" s="38" t="str"/>
      <x:c r="E20" s="38" t="str"/>
      <x:c r="F20" s="38" t="str"/>
      <x:c r="G20" s="38" t="str"/>
      <x:c r="H20" s="38" t="str"/>
    </x:row>
    <x:row r="21" ht="20" customHeight="1">
      <x:c r="A21" s="38" t="str">
        <x:v>2. В 12 периодов внесите сопоставимые значения спроса для XYZ. Обычно это продажи в штуках по месяцам или неделям. Незаполненные периоды не заменяйте нулём.</x:v>
      </x:c>
      <x:c r="B21" s="38" t="str"/>
      <x:c r="C21" s="38" t="str"/>
      <x:c r="D21" s="38" t="str"/>
      <x:c r="E21" s="38" t="str"/>
      <x:c r="F21" s="38" t="str"/>
      <x:c r="G21" s="38" t="str"/>
      <x:c r="H21" s="38" t="str"/>
    </x:row>
    <x:row r="22" ht="20" customHeight="1">
      <x:c r="A22" s="38" t="str">
        <x:v>3. Для нового, сезонного или часто отсутствовавшего товара добавьте пометку в столбец «Комментарий». Матрица не заменяет управленческое решение.</x:v>
      </x:c>
      <x:c r="B22" s="38" t="str"/>
      <x:c r="C22" s="38" t="str"/>
      <x:c r="D22" s="38" t="str"/>
      <x:c r="E22" s="38" t="str"/>
      <x:c r="F22" s="38" t="str"/>
      <x:c r="G22" s="38" t="str"/>
      <x:c r="H22" s="38" t="str"/>
    </x:row>
    <x:row r="23" ht="20" customHeight="1">
      <x:c r="A23" s="38" t="str">
        <x:v>4. Пороги можно менять в жёлтых ячейках. Для XYZ требуется минимум три заполненных периода и ненулевое среднее.</x:v>
      </x:c>
      <x:c r="B23" s="38" t="str"/>
      <x:c r="C23" s="38" t="str"/>
      <x:c r="D23" s="38" t="str"/>
      <x:c r="E23" s="38" t="str"/>
      <x:c r="F23" s="38" t="str"/>
      <x:c r="G23" s="38" t="str"/>
      <x:c r="H23" s="38" t="str"/>
    </x:row>
    <x:row r="24">
      <x:c r="A24" s="61"/>
      <x:c r="B24" s="61"/>
      <x:c r="C24" s="61"/>
      <x:c r="D24" s="61"/>
      <x:c r="E24" s="61"/>
      <x:c r="F24" s="61"/>
      <x:c r="G24" s="61"/>
      <x:c r="H24" s="61"/>
    </x:row>
    <x:row r="25">
      <x:c r="A25" s="39" t="str">
        <x:v>Методика: https://startmarket.pro/articles/abc-xyz-analiz-tovarov/</x:v>
      </x:c>
      <x:c r="B25" s="39" t="str"/>
      <x:c r="C25" s="39" t="str"/>
      <x:c r="D25" s="39" t="str"/>
      <x:c r="E25" s="39" t="str"/>
      <x:c r="F25" s="39" t="str"/>
      <x:c r="G25" s="39" t="str"/>
      <x:c r="H25" s="39" t="str"/>
    </x:row>
    <x:row r="26">
      <x:c r="A26" s="39" t="str">
        <x:v>Функции Excel: https://support.microsoft.com/ru-ru/excel/statistical-functions-reference</x:v>
      </x:c>
      <x:c r="B26" s="39" t="str"/>
      <x:c r="C26" s="39" t="str"/>
      <x:c r="D26" s="39" t="str"/>
      <x:c r="E26" s="39" t="str"/>
      <x:c r="F26" s="39" t="str"/>
      <x:c r="G26" s="39" t="str"/>
      <x:c r="H26" s="39" t="str"/>
    </x:row>
    <x:row r="27">
      <x:c r="A27" s="61"/>
      <x:c r="B27" s="61"/>
      <x:c r="C27" s="61"/>
      <x:c r="D27" s="61"/>
      <x:c r="E27" s="61"/>
      <x:c r="F27" s="61"/>
      <x:c r="G27" s="61"/>
      <x:c r="H27" s="61"/>
    </x:row>
    <x:row r="28">
      <x:c r="A28" s="61"/>
      <x:c r="B28" s="61"/>
      <x:c r="C28" s="61"/>
      <x:c r="D28" s="61"/>
      <x:c r="E28" s="61"/>
      <x:c r="F28" s="61"/>
      <x:c r="G28" s="61"/>
      <x:c r="H28" s="61"/>
    </x:row>
    <x:row r="29">
      <x:c r="A29" s="61"/>
      <x:c r="B29" s="61"/>
      <x:c r="C29" s="61"/>
      <x:c r="D29" s="61"/>
      <x:c r="E29" s="61"/>
      <x:c r="F29" s="61"/>
      <x:c r="G29" s="61"/>
      <x:c r="H29" s="61"/>
    </x:row>
    <x:row r="30">
      <x:c r="A30" s="61"/>
      <x:c r="B30" s="61"/>
      <x:c r="C30" s="61"/>
      <x:c r="D30" s="61"/>
      <x:c r="E30" s="61"/>
      <x:c r="F30" s="61"/>
      <x:c r="G30" s="61"/>
      <x:c r="H30" s="6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9C7A5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24" hidden="0" customWidth="1"/>
    <x:col min="3" max="3" width="16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1" hidden="0" customWidth="1"/>
    <x:col min="16" max="16" width="12" hidden="0" customWidth="1"/>
    <x:col min="17" max="17" width="14" hidden="0" customWidth="1"/>
    <x:col min="18" max="18" width="14" hidden="0" customWidth="1"/>
    <x:col min="19" max="19" width="8" hidden="0" customWidth="1"/>
    <x:col min="20" max="20" width="14" hidden="0" customWidth="1"/>
    <x:col min="21" max="21" width="14" hidden="0" customWidth="1"/>
    <x:col min="22" max="22" width="14" hidden="0" customWidth="1"/>
    <x:col min="23" max="23" width="9" hidden="0" customWidth="1"/>
    <x:col min="24" max="24" width="9" hidden="0" customWidth="1"/>
    <x:col min="25" max="25" width="28" hidden="0" customWidth="1"/>
  </x:cols>
  <x:sheetData>
    <x:row r="1">
      <x:c r="A1" s="61"/>
      <x:c r="B1" s="61"/>
      <x:c r="C1" s="61"/>
      <x:c r="D1" s="61"/>
      <x:c r="E1" s="61"/>
      <x:c r="F1" s="61"/>
      <x:c r="G1" s="61"/>
      <x:c r="H1" s="61"/>
      <x:c r="I1" s="61"/>
      <x:c r="J1" s="61"/>
      <x:c r="K1" s="61"/>
      <x:c r="L1" s="61"/>
      <x:c r="M1" s="61"/>
      <x:c r="N1" s="61"/>
      <x:c r="O1" s="61"/>
      <x:c r="P1" s="61"/>
      <x:c r="Q1" s="61"/>
      <x:c r="R1" s="61"/>
      <x:c r="S1" s="61"/>
      <x:c r="T1" s="61"/>
      <x:c r="U1" s="61"/>
      <x:c r="V1" s="61"/>
      <x:c r="W1" s="61"/>
      <x:c r="X1" s="61"/>
      <x:c r="Y1" s="61"/>
    </x:row>
    <x:row r="2">
      <x:c r="A2" s="1" t="str">
        <x:v>Исходные данные и расчёт</x:v>
      </x:c>
      <x:c r="B2" s="1" t="str"/>
      <x:c r="C2" s="1" t="str"/>
      <x:c r="D2" s="1" t="str"/>
      <x:c r="E2" s="1" t="str"/>
      <x:c r="F2" s="1" t="str"/>
      <x:c r="G2" s="1" t="str"/>
      <x:c r="H2" s="1" t="str"/>
      <x:c r="I2" s="1" t="str"/>
      <x:c r="J2" s="1" t="str"/>
      <x:c r="K2" s="1" t="str"/>
      <x:c r="L2" s="1" t="str"/>
      <x:c r="M2" s="1" t="str"/>
      <x:c r="N2" s="1" t="str"/>
      <x:c r="O2" s="1" t="str"/>
      <x:c r="P2" s="1" t="str"/>
      <x:c r="Q2" s="1" t="str"/>
      <x:c r="R2" s="1" t="str"/>
      <x:c r="S2" s="1" t="str"/>
      <x:c r="T2" s="1" t="str"/>
      <x:c r="U2" s="1" t="str"/>
      <x:c r="V2" s="1" t="str"/>
      <x:c r="W2" s="1" t="str"/>
      <x:c r="X2" s="1" t="str"/>
      <x:c r="Y2" s="1" t="str"/>
    </x:row>
    <x:row r="3">
      <x:c r="A3" s="3" t="str">
        <x:v>Жёлтые столбцы заполняются пользователем. Серые столбцы рассчитываются автоматически. Пустые строки не участвуют в анализе.</x:v>
      </x:c>
      <x:c r="B3" s="3" t="str"/>
      <x:c r="C3" s="3" t="str"/>
      <x:c r="D3" s="3" t="str"/>
      <x:c r="E3" s="3" t="str"/>
      <x:c r="F3" s="3" t="str"/>
      <x:c r="G3" s="3" t="str"/>
      <x:c r="H3" s="3" t="str"/>
      <x:c r="I3" s="3" t="str"/>
      <x:c r="J3" s="3" t="str"/>
      <x:c r="K3" s="3" t="str"/>
      <x:c r="L3" s="3" t="str"/>
      <x:c r="M3" s="3" t="str"/>
      <x:c r="N3" s="3" t="str"/>
      <x:c r="O3" s="3" t="str"/>
      <x:c r="P3" s="3" t="str"/>
      <x:c r="Q3" s="3" t="str"/>
      <x:c r="R3" s="3" t="str"/>
      <x:c r="S3" s="3" t="str"/>
      <x:c r="T3" s="3" t="str"/>
      <x:c r="U3" s="3" t="str"/>
      <x:c r="V3" s="3" t="str"/>
      <x:c r="W3" s="3" t="str"/>
      <x:c r="X3" s="3" t="str"/>
      <x:c r="Y3" s="3" t="str"/>
    </x:row>
    <x:row r="4" ht="42" customHeight="1">
      <x:c r="A4" s="44" t="str">
        <x:v>SKU</x:v>
      </x:c>
      <x:c r="B4" s="44" t="str">
        <x:v>Товар</x:v>
      </x:c>
      <x:c r="C4" s="44" t="str">
        <x:v>Показатель ABC</x:v>
      </x:c>
      <x:c r="D4" s="44" t="str">
        <x:v>Период 1</x:v>
      </x:c>
      <x:c r="E4" s="44" t="str">
        <x:v>Период 2</x:v>
      </x:c>
      <x:c r="F4" s="44" t="str">
        <x:v>Период 3</x:v>
      </x:c>
      <x:c r="G4" s="44" t="str">
        <x:v>Период 4</x:v>
      </x:c>
      <x:c r="H4" s="44" t="str">
        <x:v>Период 5</x:v>
      </x:c>
      <x:c r="I4" s="44" t="str">
        <x:v>Период 6</x:v>
      </x:c>
      <x:c r="J4" s="44" t="str">
        <x:v>Период 7</x:v>
      </x:c>
      <x:c r="K4" s="44" t="str">
        <x:v>Период 8</x:v>
      </x:c>
      <x:c r="L4" s="44" t="str">
        <x:v>Период 9</x:v>
      </x:c>
      <x:c r="M4" s="44" t="str">
        <x:v>Период 10</x:v>
      </x:c>
      <x:c r="N4" s="44" t="str">
        <x:v>Период 11</x:v>
      </x:c>
      <x:c r="O4" s="44" t="str">
        <x:v>Период 12</x:v>
      </x:c>
      <x:c r="P4" s="44" t="str">
        <x:v>Сумма XYZ</x:v>
      </x:c>
      <x:c r="Q4" s="44" t="str">
        <x:v>Доля ABC</x:v>
      </x:c>
      <x:c r="R4" s="44" t="str">
        <x:v>Накопительная доля</x:v>
      </x:c>
      <x:c r="S4" s="44" t="str">
        <x:v>ABC</x:v>
      </x:c>
      <x:c r="T4" s="44" t="str">
        <x:v>Среднее</x:v>
      </x:c>
      <x:c r="U4" s="44" t="str">
        <x:v>Станд. отклонение</x:v>
      </x:c>
      <x:c r="V4" s="44" t="str">
        <x:v>Коэф. вариации</x:v>
      </x:c>
      <x:c r="W4" s="44" t="str">
        <x:v>XYZ</x:v>
      </x:c>
      <x:c r="X4" s="44" t="str">
        <x:v>Матрица</x:v>
      </x:c>
      <x:c r="Y4" s="44" t="str">
        <x:v>Комментарий</x:v>
      </x:c>
    </x:row>
    <x:row r="5">
      <x:c r="A5" s="49" t="str">
        <x:v>SKU-001</x:v>
      </x:c>
      <x:c r="B5" s="49" t="str">
        <x:v>Товар А</x:v>
      </x:c>
      <x:c r="C5" s="53" t="n">
        <x:v>520000</x:v>
      </x:c>
      <x:c r="D5" s="53" t="n">
        <x:v>42</x:v>
      </x:c>
      <x:c r="E5" s="53" t="n">
        <x:v>45</x:v>
      </x:c>
      <x:c r="F5" s="53" t="n">
        <x:v>44</x:v>
      </x:c>
      <x:c r="G5" s="53" t="n">
        <x:v>43</x:v>
      </x:c>
      <x:c r="H5" s="53" t="n">
        <x:v>46</x:v>
      </x:c>
      <x:c r="I5" s="53" t="n">
        <x:v>45</x:v>
      </x:c>
      <x:c r="J5" s="53" t="n">
        <x:v>44</x:v>
      </x:c>
      <x:c r="K5" s="53" t="n">
        <x:v>47</x:v>
      </x:c>
      <x:c r="L5" s="53" t="n">
        <x:v>46</x:v>
      </x:c>
      <x:c r="M5" s="53" t="n">
        <x:v>45</x:v>
      </x:c>
      <x:c r="N5" s="53" t="n">
        <x:v>48</x:v>
      </x:c>
      <x:c r="O5" s="53" t="n">
        <x:v>46</x:v>
      </x:c>
      <x:c r="P5" s="55" t="n">
        <x:f>IF(A5="","",SUM(D5:O5))</x:f>
        <x:v>541</x:v>
      </x:c>
      <x:c r="Q5" s="57" t="n">
        <x:f>IF(OR(A5="",C5="",SUM($C$5:$C$154)=0),"",C5/SUM($C$5:$C$154))</x:f>
        <x:v>0.29345372460496616</x:v>
      </x:c>
      <x:c r="R5" s="57" t="n">
        <x:f>IF(Q5="","",SUMIF($C$5:$C$154,"&gt;="&amp;C5,$C$5:$C$154)/SUM($C$5:$C$154))</x:f>
        <x:v>0.29345372460496616</x:v>
      </x:c>
      <x:c r="S5" s="59" t="str">
        <x:f>IF(R5="","",IF(R5&lt;=Results!$B$7,"A",IF(R5&lt;=Results!$B$8,"B","C")))</x:f>
        <x:v>A</x:v>
      </x:c>
      <x:c r="T5" s="55" t="n">
        <x:f>IF(OR(A5="",COUNT(D5:O5)&lt;3),"",AVERAGE(D5:O5))</x:f>
        <x:v>45.083333333333336</x:v>
      </x:c>
      <x:c r="U5" s="55" t="n">
        <x:f>IF(T5="","",STDEV.P(D5:O5))</x:f>
        <x:v>1.6051133570215186</x:v>
      </x:c>
      <x:c r="V5" s="57" t="n">
        <x:f>IF(OR(T5="",T5=0),"",U5/T5)</x:f>
        <x:v>0.03560325376018156</x:v>
      </x:c>
      <x:c r="W5" s="59" t="str">
        <x:f>IF(V5="","",IF(V5&lt;=Results!$B$9,"X",IF(V5&lt;=Results!$B$10,"Y","Z")))</x:f>
        <x:v>X</x:v>
      </x:c>
      <x:c r="X5" s="59" t="str">
        <x:f>IF(OR(S5="",W5=""),"",S5&amp;W5)</x:f>
        <x:v>AX</x:v>
      </x:c>
      <x:c r="Y5" s="50"/>
    </x:row>
    <x:row r="6">
      <x:c r="A6" s="51" t="str">
        <x:v>SKU-002</x:v>
      </x:c>
      <x:c r="B6" s="51" t="str">
        <x:v>Товар Б</x:v>
      </x:c>
      <x:c r="C6" s="54" t="n">
        <x:v>410000</x:v>
      </x:c>
      <x:c r="D6" s="54" t="n">
        <x:v>15</x:v>
      </x:c>
      <x:c r="E6" s="54" t="n">
        <x:v>20</x:v>
      </x:c>
      <x:c r="F6" s="54" t="n">
        <x:v>11</x:v>
      </x:c>
      <x:c r="G6" s="54" t="n">
        <x:v>28</x:v>
      </x:c>
      <x:c r="H6" s="54" t="n">
        <x:v>8</x:v>
      </x:c>
      <x:c r="I6" s="54" t="n">
        <x:v>24</x:v>
      </x:c>
      <x:c r="J6" s="54" t="n">
        <x:v>18</x:v>
      </x:c>
      <x:c r="K6" s="54" t="n">
        <x:v>30</x:v>
      </x:c>
      <x:c r="L6" s="54" t="n">
        <x:v>10</x:v>
      </x:c>
      <x:c r="M6" s="54" t="n">
        <x:v>26</x:v>
      </x:c>
      <x:c r="N6" s="54" t="n">
        <x:v>14</x:v>
      </x:c>
      <x:c r="O6" s="54" t="n">
        <x:v>25</x:v>
      </x:c>
      <x:c r="P6" s="56" t="n">
        <x:f>IF(A6="","",SUM(D6:O6))</x:f>
        <x:v>229</x:v>
      </x:c>
      <x:c r="Q6" s="58" t="n">
        <x:f>IF(OR(A6="",C6="",SUM($C$5:$C$154)=0),"",C6/SUM($C$5:$C$154))</x:f>
        <x:v>0.23137697516930023</x:v>
      </x:c>
      <x:c r="R6" s="58" t="n">
        <x:f>IF(Q6="","",SUMIF($C$5:$C$154,"&gt;="&amp;C6,$C$5:$C$154)/SUM($C$5:$C$154))</x:f>
        <x:v>0.5248306997742663</x:v>
      </x:c>
      <x:c r="S6" s="60" t="str">
        <x:f>IF(R6="","",IF(R6&lt;=Results!$B$7,"A",IF(R6&lt;=Results!$B$8,"B","C")))</x:f>
        <x:v>A</x:v>
      </x:c>
      <x:c r="T6" s="56" t="n">
        <x:f>IF(OR(A6="",COUNT(D6:O6)&lt;3),"",AVERAGE(D6:O6))</x:f>
        <x:v>19.083333333333332</x:v>
      </x:c>
      <x:c r="U6" s="56" t="n">
        <x:f>IF(T6="","",STDEV.P(D6:O6))</x:f>
        <x:v>7.193264596520522</x:v>
      </x:c>
      <x:c r="V6" s="58" t="n">
        <x:f>IF(OR(T6="",T6=0),"",U6/T6)</x:f>
        <x:v>0.37693962951199245</x:v>
      </x:c>
      <x:c r="W6" s="60" t="str">
        <x:f>IF(V6="","",IF(V6&lt;=Results!$B$9,"X",IF(V6&lt;=Results!$B$10,"Y","Z")))</x:f>
        <x:v>Z</x:v>
      </x:c>
      <x:c r="X6" s="60" t="str">
        <x:f>IF(OR(S6="",W6=""),"",S6&amp;W6)</x:f>
        <x:v>AZ</x:v>
      </x:c>
      <x:c r="Y6" s="52"/>
    </x:row>
    <x:row r="7">
      <x:c r="A7" s="51" t="str">
        <x:v>SKU-003</x:v>
      </x:c>
      <x:c r="B7" s="51" t="str">
        <x:v>Товар В</x:v>
      </x:c>
      <x:c r="C7" s="54" t="n">
        <x:v>280000</x:v>
      </x:c>
      <x:c r="D7" s="54" t="n">
        <x:v>30</x:v>
      </x:c>
      <x:c r="E7" s="54" t="n">
        <x:v>31</x:v>
      </x:c>
      <x:c r="F7" s="54" t="n">
        <x:v>29</x:v>
      </x:c>
      <x:c r="G7" s="54" t="n">
        <x:v>30</x:v>
      </x:c>
      <x:c r="H7" s="54" t="n">
        <x:v>32</x:v>
      </x:c>
      <x:c r="I7" s="54" t="n">
        <x:v>31</x:v>
      </x:c>
      <x:c r="J7" s="54" t="n">
        <x:v>30</x:v>
      </x:c>
      <x:c r="K7" s="54" t="n">
        <x:v>29</x:v>
      </x:c>
      <x:c r="L7" s="54" t="n">
        <x:v>31</x:v>
      </x:c>
      <x:c r="M7" s="54" t="n">
        <x:v>30</x:v>
      </x:c>
      <x:c r="N7" s="54" t="n">
        <x:v>32</x:v>
      </x:c>
      <x:c r="O7" s="54" t="n">
        <x:v>31</x:v>
      </x:c>
      <x:c r="P7" s="56" t="n">
        <x:f>IF(A7="","",SUM(D7:O7))</x:f>
        <x:v>366</x:v>
      </x:c>
      <x:c r="Q7" s="58" t="n">
        <x:f>IF(OR(A7="",C7="",SUM($C$5:$C$154)=0),"",C7/SUM($C$5:$C$154))</x:f>
        <x:v>0.1580135440180587</x:v>
      </x:c>
      <x:c r="R7" s="58" t="n">
        <x:f>IF(Q7="","",SUMIF($C$5:$C$154,"&gt;="&amp;C7,$C$5:$C$154)/SUM($C$5:$C$154))</x:f>
        <x:v>0.6828442437923251</x:v>
      </x:c>
      <x:c r="S7" s="60" t="str">
        <x:f>IF(R7="","",IF(R7&lt;=Results!$B$7,"A",IF(R7&lt;=Results!$B$8,"B","C")))</x:f>
        <x:v>A</x:v>
      </x:c>
      <x:c r="T7" s="56" t="n">
        <x:f>IF(OR(A7="",COUNT(D7:O7)&lt;3),"",AVERAGE(D7:O7))</x:f>
        <x:v>30.5</x:v>
      </x:c>
      <x:c r="U7" s="56" t="n">
        <x:f>IF(T7="","",STDEV.P(D7:O7))</x:f>
        <x:v>0.9574271077563381</x:v>
      </x:c>
      <x:c r="V7" s="58" t="n">
        <x:f>IF(OR(T7="",T7=0),"",U7/T7)</x:f>
        <x:v>0.03139105271332256</x:v>
      </x:c>
      <x:c r="W7" s="60" t="str">
        <x:f>IF(V7="","",IF(V7&lt;=Results!$B$9,"X",IF(V7&lt;=Results!$B$10,"Y","Z")))</x:f>
        <x:v>X</x:v>
      </x:c>
      <x:c r="X7" s="60" t="str">
        <x:f>IF(OR(S7="",W7=""),"",S7&amp;W7)</x:f>
        <x:v>AX</x:v>
      </x:c>
      <x:c r="Y7" s="52"/>
    </x:row>
    <x:row r="8">
      <x:c r="A8" s="51" t="str">
        <x:v>SKU-004</x:v>
      </x:c>
      <x:c r="B8" s="51" t="str">
        <x:v>Товар Г</x:v>
      </x:c>
      <x:c r="C8" s="54" t="n">
        <x:v>190000</x:v>
      </x:c>
      <x:c r="D8" s="54" t="n">
        <x:v>5</x:v>
      </x:c>
      <x:c r="E8" s="54" t="n">
        <x:v>15</x:v>
      </x:c>
      <x:c r="F8" s="54" t="n">
        <x:v>2</x:v>
      </x:c>
      <x:c r="G8" s="54" t="n">
        <x:v>20</x:v>
      </x:c>
      <x:c r="H8" s="54" t="n">
        <x:v>4</x:v>
      </x:c>
      <x:c r="I8" s="54" t="n">
        <x:v>18</x:v>
      </x:c>
      <x:c r="J8" s="54" t="n">
        <x:v>3</x:v>
      </x:c>
      <x:c r="K8" s="54" t="n">
        <x:v>22</x:v>
      </x:c>
      <x:c r="L8" s="54" t="n">
        <x:v>6</x:v>
      </x:c>
      <x:c r="M8" s="54" t="n">
        <x:v>17</x:v>
      </x:c>
      <x:c r="N8" s="54" t="n">
        <x:v>2</x:v>
      </x:c>
      <x:c r="O8" s="54" t="n">
        <x:v>19</x:v>
      </x:c>
      <x:c r="P8" s="56" t="n">
        <x:f>IF(A8="","",SUM(D8:O8))</x:f>
        <x:v>133</x:v>
      </x:c>
      <x:c r="Q8" s="58" t="n">
        <x:f>IF(OR(A8="",C8="",SUM($C$5:$C$154)=0),"",C8/SUM($C$5:$C$154))</x:f>
        <x:v>0.1072234762979684</x:v>
      </x:c>
      <x:c r="R8" s="58" t="n">
        <x:f>IF(Q8="","",SUMIF($C$5:$C$154,"&gt;="&amp;C8,$C$5:$C$154)/SUM($C$5:$C$154))</x:f>
        <x:v>0.7900677200902935</x:v>
      </x:c>
      <x:c r="S8" s="60" t="str">
        <x:f>IF(R8="","",IF(R8&lt;=Results!$B$7,"A",IF(R8&lt;=Results!$B$8,"B","C")))</x:f>
        <x:v>A</x:v>
      </x:c>
      <x:c r="T8" s="56" t="n">
        <x:f>IF(OR(A8="",COUNT(D8:O8)&lt;3),"",AVERAGE(D8:O8))</x:f>
        <x:v>11.083333333333334</x:v>
      </x:c>
      <x:c r="U8" s="56" t="n">
        <x:f>IF(T8="","",STDEV.P(D8:O8))</x:f>
        <x:v>7.653521339154212</x:v>
      </x:c>
      <x:c r="V8" s="58" t="n">
        <x:f>IF(OR(T8="",T8=0),"",U8/T8)</x:f>
        <x:v>0.6905432787206808</x:v>
      </x:c>
      <x:c r="W8" s="60" t="str">
        <x:f>IF(V8="","",IF(V8&lt;=Results!$B$9,"X",IF(V8&lt;=Results!$B$10,"Y","Z")))</x:f>
        <x:v>Z</x:v>
      </x:c>
      <x:c r="X8" s="60" t="str">
        <x:f>IF(OR(S8="",W8=""),"",S8&amp;W8)</x:f>
        <x:v>AZ</x:v>
      </x:c>
      <x:c r="Y8" s="52"/>
    </x:row>
    <x:row r="9">
      <x:c r="A9" s="51" t="str">
        <x:v>SKU-005</x:v>
      </x:c>
      <x:c r="B9" s="51" t="str">
        <x:v>Товар Д</x:v>
      </x:c>
      <x:c r="C9" s="54" t="n">
        <x:v>135000</x:v>
      </x:c>
      <x:c r="D9" s="54" t="n">
        <x:v>12</x:v>
      </x:c>
      <x:c r="E9" s="54" t="n">
        <x:v>13</x:v>
      </x:c>
      <x:c r="F9" s="54" t="n">
        <x:v>11</x:v>
      </x:c>
      <x:c r="G9" s="54" t="n">
        <x:v>12</x:v>
      </x:c>
      <x:c r="H9" s="54" t="n">
        <x:v>14</x:v>
      </x:c>
      <x:c r="I9" s="54" t="n">
        <x:v>13</x:v>
      </x:c>
      <x:c r="J9" s="54" t="n">
        <x:v>12</x:v>
      </x:c>
      <x:c r="K9" s="54" t="n">
        <x:v>11</x:v>
      </x:c>
      <x:c r="L9" s="54" t="n">
        <x:v>13</x:v>
      </x:c>
      <x:c r="M9" s="54" t="n">
        <x:v>12</x:v>
      </x:c>
      <x:c r="N9" s="54" t="n">
        <x:v>14</x:v>
      </x:c>
      <x:c r="O9" s="54" t="n">
        <x:v>13</x:v>
      </x:c>
      <x:c r="P9" s="56" t="n">
        <x:f>IF(A9="","",SUM(D9:O9))</x:f>
        <x:v>150</x:v>
      </x:c>
      <x:c r="Q9" s="58" t="n">
        <x:f>IF(OR(A9="",C9="",SUM($C$5:$C$154)=0),"",C9/SUM($C$5:$C$154))</x:f>
        <x:v>0.07618510158013544</x:v>
      </x:c>
      <x:c r="R9" s="58" t="n">
        <x:f>IF(Q9="","",SUMIF($C$5:$C$154,"&gt;="&amp;C9,$C$5:$C$154)/SUM($C$5:$C$154))</x:f>
        <x:v>0.8662528216704289</x:v>
      </x:c>
      <x:c r="S9" s="60" t="str">
        <x:f>IF(R9="","",IF(R9&lt;=Results!$B$7,"A",IF(R9&lt;=Results!$B$8,"B","C")))</x:f>
        <x:v>B</x:v>
      </x:c>
      <x:c r="T9" s="56" t="n">
        <x:f>IF(OR(A9="",COUNT(D9:O9)&lt;3),"",AVERAGE(D9:O9))</x:f>
        <x:v>12.5</x:v>
      </x:c>
      <x:c r="U9" s="56" t="n">
        <x:f>IF(T9="","",STDEV.P(D9:O9))</x:f>
        <x:v>0.9574271077563381</x:v>
      </x:c>
      <x:c r="V9" s="58" t="n">
        <x:f>IF(OR(T9="",T9=0),"",U9/T9)</x:f>
        <x:v>0.07659416862050705</x:v>
      </x:c>
      <x:c r="W9" s="60" t="str">
        <x:f>IF(V9="","",IF(V9&lt;=Results!$B$9,"X",IF(V9&lt;=Results!$B$10,"Y","Z")))</x:f>
        <x:v>X</x:v>
      </x:c>
      <x:c r="X9" s="60" t="str">
        <x:f>IF(OR(S9="",W9=""),"",S9&amp;W9)</x:f>
        <x:v>BX</x:v>
      </x:c>
      <x:c r="Y9" s="52"/>
    </x:row>
    <x:row r="10">
      <x:c r="A10" s="51" t="str">
        <x:v>SKU-006</x:v>
      </x:c>
      <x:c r="B10" s="51" t="str">
        <x:v>Товар Е</x:v>
      </x:c>
      <x:c r="C10" s="54" t="n">
        <x:v>90000</x:v>
      </x:c>
      <x:c r="D10" s="54" t="n">
        <x:v>2</x:v>
      </x:c>
      <x:c r="E10" s="54" t="n">
        <x:v>8</x:v>
      </x:c>
      <x:c r="F10" s="54" t="n">
        <x:v>1</x:v>
      </x:c>
      <x:c r="G10" s="54" t="n">
        <x:v>12</x:v>
      </x:c>
      <x:c r="H10" s="54" t="n">
        <x:v>0</x:v>
      </x:c>
      <x:c r="I10" s="54" t="n">
        <x:v>9</x:v>
      </x:c>
      <x:c r="J10" s="54" t="n">
        <x:v>3</x:v>
      </x:c>
      <x:c r="K10" s="54" t="n">
        <x:v>14</x:v>
      </x:c>
      <x:c r="L10" s="54" t="n">
        <x:v>1</x:v>
      </x:c>
      <x:c r="M10" s="54" t="n">
        <x:v>10</x:v>
      </x:c>
      <x:c r="N10" s="54" t="n">
        <x:v>2</x:v>
      </x:c>
      <x:c r="O10" s="54" t="n">
        <x:v>11</x:v>
      </x:c>
      <x:c r="P10" s="56" t="n">
        <x:f>IF(A10="","",SUM(D10:O10))</x:f>
        <x:v>73</x:v>
      </x:c>
      <x:c r="Q10" s="58" t="n">
        <x:f>IF(OR(A10="",C10="",SUM($C$5:$C$154)=0),"",C10/SUM($C$5:$C$154))</x:f>
        <x:v>0.050790067720090294</x:v>
      </x:c>
      <x:c r="R10" s="58" t="n">
        <x:f>IF(Q10="","",SUMIF($C$5:$C$154,"&gt;="&amp;C10,$C$5:$C$154)/SUM($C$5:$C$154))</x:f>
        <x:v>0.9170428893905191</x:v>
      </x:c>
      <x:c r="S10" s="60" t="str">
        <x:f>IF(R10="","",IF(R10&lt;=Results!$B$7,"A",IF(R10&lt;=Results!$B$8,"B","C")))</x:f>
        <x:v>B</x:v>
      </x:c>
      <x:c r="T10" s="56" t="n">
        <x:f>IF(OR(A10="",COUNT(D10:O10)&lt;3),"",AVERAGE(D10:O10))</x:f>
        <x:v>6.083333333333333</x:v>
      </x:c>
      <x:c r="U10" s="56" t="n">
        <x:f>IF(T10="","",STDEV.P(D10:O10))</x:f>
        <x:v>4.838359455664928</x:v>
      </x:c>
      <x:c r="V10" s="58" t="n">
        <x:f>IF(OR(T10="",T10=0),"",U10/T10)</x:f>
        <x:v>0.7953467598353307</x:v>
      </x:c>
      <x:c r="W10" s="60" t="str">
        <x:f>IF(V10="","",IF(V10&lt;=Results!$B$9,"X",IF(V10&lt;=Results!$B$10,"Y","Z")))</x:f>
        <x:v>Z</x:v>
      </x:c>
      <x:c r="X10" s="60" t="str">
        <x:f>IF(OR(S10="",W10=""),"",S10&amp;W10)</x:f>
        <x:v>BZ</x:v>
      </x:c>
      <x:c r="Y10" s="52"/>
    </x:row>
    <x:row r="11">
      <x:c r="A11" s="51" t="str">
        <x:v>SKU-007</x:v>
      </x:c>
      <x:c r="B11" s="51" t="str">
        <x:v>Товар Ж</x:v>
      </x:c>
      <x:c r="C11" s="54" t="n">
        <x:v>65000</x:v>
      </x:c>
      <x:c r="D11" s="54" t="n">
        <x:v>7</x:v>
      </x:c>
      <x:c r="E11" s="54" t="n">
        <x:v>8</x:v>
      </x:c>
      <x:c r="F11" s="54" t="n">
        <x:v>7</x:v>
      </x:c>
      <x:c r="G11" s="54" t="n">
        <x:v>8</x:v>
      </x:c>
      <x:c r="H11" s="54" t="n">
        <x:v>7</x:v>
      </x:c>
      <x:c r="I11" s="54" t="n">
        <x:v>8</x:v>
      </x:c>
      <x:c r="J11" s="54" t="n">
        <x:v>7</x:v>
      </x:c>
      <x:c r="K11" s="54" t="n">
        <x:v>8</x:v>
      </x:c>
      <x:c r="L11" s="54" t="n">
        <x:v>7</x:v>
      </x:c>
      <x:c r="M11" s="54" t="n">
        <x:v>8</x:v>
      </x:c>
      <x:c r="N11" s="54" t="n">
        <x:v>7</x:v>
      </x:c>
      <x:c r="O11" s="54" t="n">
        <x:v>8</x:v>
      </x:c>
      <x:c r="P11" s="56" t="n">
        <x:f>IF(A11="","",SUM(D11:O11))</x:f>
        <x:v>90</x:v>
      </x:c>
      <x:c r="Q11" s="58" t="n">
        <x:f>IF(OR(A11="",C11="",SUM($C$5:$C$154)=0),"",C11/SUM($C$5:$C$154))</x:f>
        <x:v>0.03668171557562077</x:v>
      </x:c>
      <x:c r="R11" s="58" t="n">
        <x:f>IF(Q11="","",SUMIF($C$5:$C$154,"&gt;="&amp;C11,$C$5:$C$154)/SUM($C$5:$C$154))</x:f>
        <x:v>0.95372460496614</x:v>
      </x:c>
      <x:c r="S11" s="60" t="str">
        <x:f>IF(R11="","",IF(R11&lt;=Results!$B$7,"A",IF(R11&lt;=Results!$B$8,"B","C")))</x:f>
        <x:v>C</x:v>
      </x:c>
      <x:c r="T11" s="56" t="n">
        <x:f>IF(OR(A11="",COUNT(D11:O11)&lt;3),"",AVERAGE(D11:O11))</x:f>
        <x:v>7.5</x:v>
      </x:c>
      <x:c r="U11" s="56" t="n">
        <x:f>IF(T11="","",STDEV.P(D11:O11))</x:f>
        <x:v>0.5</x:v>
      </x:c>
      <x:c r="V11" s="58" t="n">
        <x:f>IF(OR(T11="",T11=0),"",U11/T11)</x:f>
        <x:v>0.06666666666666667</x:v>
      </x:c>
      <x:c r="W11" s="60" t="str">
        <x:f>IF(V11="","",IF(V11&lt;=Results!$B$9,"X",IF(V11&lt;=Results!$B$10,"Y","Z")))</x:f>
        <x:v>X</x:v>
      </x:c>
      <x:c r="X11" s="60" t="str">
        <x:f>IF(OR(S11="",W11=""),"",S11&amp;W11)</x:f>
        <x:v>CX</x:v>
      </x:c>
      <x:c r="Y11" s="52"/>
    </x:row>
    <x:row r="12">
      <x:c r="A12" s="51" t="str">
        <x:v>SKU-008</x:v>
      </x:c>
      <x:c r="B12" s="51" t="str">
        <x:v>Товар З</x:v>
      </x:c>
      <x:c r="C12" s="54" t="n">
        <x:v>45000</x:v>
      </x:c>
      <x:c r="D12" s="54" t="n">
        <x:v>1</x:v>
      </x:c>
      <x:c r="E12" s="54" t="n">
        <x:v>0</x:v>
      </x:c>
      <x:c r="F12" s="54" t="n">
        <x:v>5</x:v>
      </x:c>
      <x:c r="G12" s="54" t="n">
        <x:v>0</x:v>
      </x:c>
      <x:c r="H12" s="54" t="n">
        <x:v>2</x:v>
      </x:c>
      <x:c r="I12" s="54" t="n">
        <x:v>9</x:v>
      </x:c>
      <x:c r="J12" s="54" t="n">
        <x:v>0</x:v>
      </x:c>
      <x:c r="K12" s="54" t="n">
        <x:v>1</x:v>
      </x:c>
      <x:c r="L12" s="54" t="n">
        <x:v>7</x:v>
      </x:c>
      <x:c r="M12" s="54" t="n">
        <x:v>0</x:v>
      </x:c>
      <x:c r="N12" s="54" t="n">
        <x:v>3</x:v>
      </x:c>
      <x:c r="O12" s="54" t="n">
        <x:v>8</x:v>
      </x:c>
      <x:c r="P12" s="56" t="n">
        <x:f>IF(A12="","",SUM(D12:O12))</x:f>
        <x:v>36</x:v>
      </x:c>
      <x:c r="Q12" s="58" t="n">
        <x:f>IF(OR(A12="",C12="",SUM($C$5:$C$154)=0),"",C12/SUM($C$5:$C$154))</x:f>
        <x:v>0.025395033860045147</x:v>
      </x:c>
      <x:c r="R12" s="58" t="n">
        <x:f>IF(Q12="","",SUMIF($C$5:$C$154,"&gt;="&amp;C12,$C$5:$C$154)/SUM($C$5:$C$154))</x:f>
        <x:v>0.9791196388261851</x:v>
      </x:c>
      <x:c r="S12" s="60" t="str">
        <x:f>IF(R12="","",IF(R12&lt;=Results!$B$7,"A",IF(R12&lt;=Results!$B$8,"B","C")))</x:f>
        <x:v>C</x:v>
      </x:c>
      <x:c r="T12" s="56" t="n">
        <x:f>IF(OR(A12="",COUNT(D12:O12)&lt;3),"",AVERAGE(D12:O12))</x:f>
        <x:v>3</x:v>
      </x:c>
      <x:c r="U12" s="56" t="n">
        <x:f>IF(T12="","",STDEV.P(D12:O12))</x:f>
        <x:v>3.24037034920393</x:v>
      </x:c>
      <x:c r="V12" s="58" t="n">
        <x:f>IF(OR(T12="",T12=0),"",U12/T12)</x:f>
        <x:v>1.0801234497346435</x:v>
      </x:c>
      <x:c r="W12" s="60" t="str">
        <x:f>IF(V12="","",IF(V12&lt;=Results!$B$9,"X",IF(V12&lt;=Results!$B$10,"Y","Z")))</x:f>
        <x:v>Z</x:v>
      </x:c>
      <x:c r="X12" s="60" t="str">
        <x:f>IF(OR(S12="",W12=""),"",S12&amp;W12)</x:f>
        <x:v>CZ</x:v>
      </x:c>
      <x:c r="Y12" s="52"/>
    </x:row>
    <x:row r="13">
      <x:c r="A13" s="51" t="str">
        <x:v>SKU-009</x:v>
      </x:c>
      <x:c r="B13" s="51" t="str">
        <x:v>Товар И</x:v>
      </x:c>
      <x:c r="C13" s="54" t="n">
        <x:v>25000</x:v>
      </x:c>
      <x:c r="D13" s="54" t="n">
        <x:v>4</x:v>
      </x:c>
      <x:c r="E13" s="54" t="n">
        <x:v>4</x:v>
      </x:c>
      <x:c r="F13" s="54" t="n">
        <x:v>5</x:v>
      </x:c>
      <x:c r="G13" s="54" t="n">
        <x:v>4</x:v>
      </x:c>
      <x:c r="H13" s="54" t="n">
        <x:v>4</x:v>
      </x:c>
      <x:c r="I13" s="54" t="n">
        <x:v>5</x:v>
      </x:c>
      <x:c r="J13" s="54" t="n">
        <x:v>4</x:v>
      </x:c>
      <x:c r="K13" s="54" t="n">
        <x:v>4</x:v>
      </x:c>
      <x:c r="L13" s="54" t="n">
        <x:v>5</x:v>
      </x:c>
      <x:c r="M13" s="54" t="n">
        <x:v>4</x:v>
      </x:c>
      <x:c r="N13" s="54" t="n">
        <x:v>4</x:v>
      </x:c>
      <x:c r="O13" s="54" t="n">
        <x:v>5</x:v>
      </x:c>
      <x:c r="P13" s="56" t="n">
        <x:f>IF(A13="","",SUM(D13:O13))</x:f>
        <x:v>52</x:v>
      </x:c>
      <x:c r="Q13" s="58" t="n">
        <x:f>IF(OR(A13="",C13="",SUM($C$5:$C$154)=0),"",C13/SUM($C$5:$C$154))</x:f>
        <x:v>0.014108352144469526</x:v>
      </x:c>
      <x:c r="R13" s="58" t="n">
        <x:f>IF(Q13="","",SUMIF($C$5:$C$154,"&gt;="&amp;C13,$C$5:$C$154)/SUM($C$5:$C$154))</x:f>
        <x:v>0.9932279909706546</x:v>
      </x:c>
      <x:c r="S13" s="60" t="str">
        <x:f>IF(R13="","",IF(R13&lt;=Results!$B$7,"A",IF(R13&lt;=Results!$B$8,"B","C")))</x:f>
        <x:v>C</x:v>
      </x:c>
      <x:c r="T13" s="56" t="n">
        <x:f>IF(OR(A13="",COUNT(D13:O13)&lt;3),"",AVERAGE(D13:O13))</x:f>
        <x:v>4.333333333333333</x:v>
      </x:c>
      <x:c r="U13" s="56" t="n">
        <x:f>IF(T13="","",STDEV.P(D13:O13))</x:f>
        <x:v>0.4714045207910316</x:v>
      </x:c>
      <x:c r="V13" s="58" t="n">
        <x:f>IF(OR(T13="",T13=0),"",U13/T13)</x:f>
        <x:v>0.10878565864408422</x:v>
      </x:c>
      <x:c r="W13" s="60" t="str">
        <x:f>IF(V13="","",IF(V13&lt;=Results!$B$9,"X",IF(V13&lt;=Results!$B$10,"Y","Z")))</x:f>
        <x:v>Y</x:v>
      </x:c>
      <x:c r="X13" s="60" t="str">
        <x:f>IF(OR(S13="",W13=""),"",S13&amp;W13)</x:f>
        <x:v>CY</x:v>
      </x:c>
      <x:c r="Y13" s="52"/>
    </x:row>
    <x:row r="14">
      <x:c r="A14" s="51" t="str">
        <x:v>SKU-010</x:v>
      </x:c>
      <x:c r="B14" s="51" t="str">
        <x:v>Товар К</x:v>
      </x:c>
      <x:c r="C14" s="54" t="n">
        <x:v>12000</x:v>
      </x:c>
      <x:c r="D14" s="54" t="n">
        <x:v>0</x:v>
      </x:c>
      <x:c r="E14" s="54" t="n">
        <x:v>3</x:v>
      </x:c>
      <x:c r="F14" s="54" t="n">
        <x:v>0</x:v>
      </x:c>
      <x:c r="G14" s="54" t="n">
        <x:v>0</x:v>
      </x:c>
      <x:c r="H14" s="54" t="n">
        <x:v>4</x:v>
      </x:c>
      <x:c r="I14" s="54" t="n">
        <x:v>0</x:v>
      </x:c>
      <x:c r="J14" s="54" t="n">
        <x:v>1</x:v>
      </x:c>
      <x:c r="K14" s="54" t="n">
        <x:v>0</x:v>
      </x:c>
      <x:c r="L14" s="54" t="n">
        <x:v>5</x:v>
      </x:c>
      <x:c r="M14" s="54" t="n">
        <x:v>0</x:v>
      </x:c>
      <x:c r="N14" s="54" t="n">
        <x:v>0</x:v>
      </x:c>
      <x:c r="O14" s="54" t="n">
        <x:v>2</x:v>
      </x:c>
      <x:c r="P14" s="56" t="n">
        <x:f>IF(A14="","",SUM(D14:O14))</x:f>
        <x:v>15</x:v>
      </x:c>
      <x:c r="Q14" s="58" t="n">
        <x:f>IF(OR(A14="",C14="",SUM($C$5:$C$154)=0),"",C14/SUM($C$5:$C$154))</x:f>
        <x:v>0.006772009029345372</x:v>
      </x:c>
      <x:c r="R14" s="58" t="n">
        <x:f>IF(Q14="","",SUMIF($C$5:$C$154,"&gt;="&amp;C14,$C$5:$C$154)/SUM($C$5:$C$154))</x:f>
        <x:v>1</x:v>
      </x:c>
      <x:c r="S14" s="60" t="str">
        <x:f>IF(R14="","",IF(R14&lt;=Results!$B$7,"A",IF(R14&lt;=Results!$B$8,"B","C")))</x:f>
        <x:v>C</x:v>
      </x:c>
      <x:c r="T14" s="56" t="n">
        <x:f>IF(OR(A14="",COUNT(D14:O14)&lt;3),"",AVERAGE(D14:O14))</x:f>
        <x:v>1.25</x:v>
      </x:c>
      <x:c r="U14" s="56" t="n">
        <x:f>IF(T14="","",STDEV.P(D14:O14))</x:f>
        <x:v>1.7380544678845176</x:v>
      </x:c>
      <x:c r="V14" s="58" t="n">
        <x:f>IF(OR(T14="",T14=0),"",U14/T14)</x:f>
        <x:v>1.390443574307614</x:v>
      </x:c>
      <x:c r="W14" s="60" t="str">
        <x:f>IF(V14="","",IF(V14&lt;=Results!$B$9,"X",IF(V14&lt;=Results!$B$10,"Y","Z")))</x:f>
        <x:v>Z</x:v>
      </x:c>
      <x:c r="X14" s="60" t="str">
        <x:f>IF(OR(S14="",W14=""),"",S14&amp;W14)</x:f>
        <x:v>CZ</x:v>
      </x:c>
      <x:c r="Y14" s="52"/>
    </x:row>
    <x:row r="15">
      <x:c r="A15" s="51"/>
      <x:c r="B15" s="51"/>
      <x:c r="C15" s="54"/>
      <x:c r="D15" s="54"/>
      <x:c r="E15" s="54"/>
      <x:c r="F15" s="54"/>
      <x:c r="G15" s="54"/>
      <x:c r="H15" s="54"/>
      <x:c r="I15" s="54"/>
      <x:c r="J15" s="54"/>
      <x:c r="K15" s="54"/>
      <x:c r="L15" s="54"/>
      <x:c r="M15" s="54"/>
      <x:c r="N15" s="54"/>
      <x:c r="O15" s="54"/>
      <x:c r="P15" s="56" t="str">
        <x:f>IF(A15="","",SUM(D15:O15))</x:f>
      </x:c>
      <x:c r="Q15" s="58" t="str">
        <x:f>IF(OR(A15="",C15="",SUM($C$5:$C$154)=0),"",C15/SUM($C$5:$C$154))</x:f>
      </x:c>
      <x:c r="R15" s="58" t="str">
        <x:f>IF(Q15="","",SUMIF($C$5:$C$154,"&gt;="&amp;C15,$C$5:$C$154)/SUM($C$5:$C$154))</x:f>
      </x:c>
      <x:c r="S15" s="60" t="str">
        <x:f>IF(R15="","",IF(R15&lt;=Results!$B$7,"A",IF(R15&lt;=Results!$B$8,"B","C")))</x:f>
      </x:c>
      <x:c r="T15" s="56" t="str">
        <x:f>IF(OR(A15="",COUNT(D15:O15)&lt;3),"",AVERAGE(D15:O15))</x:f>
      </x:c>
      <x:c r="U15" s="56" t="str">
        <x:f>IF(T15="","",STDEV.P(D15:O15))</x:f>
      </x:c>
      <x:c r="V15" s="58" t="str">
        <x:f>IF(OR(T15="",T15=0),"",U15/T15)</x:f>
      </x:c>
      <x:c r="W15" s="60" t="str">
        <x:f>IF(V15="","",IF(V15&lt;=Results!$B$9,"X",IF(V15&lt;=Results!$B$10,"Y","Z")))</x:f>
      </x:c>
      <x:c r="X15" s="60" t="str">
        <x:f>IF(OR(S15="",W15=""),"",S15&amp;W15)</x:f>
      </x:c>
      <x:c r="Y15" s="52"/>
    </x:row>
    <x:row r="16">
      <x:c r="A16" s="51"/>
      <x:c r="B16" s="51"/>
      <x:c r="C16" s="54"/>
      <x:c r="D16" s="54"/>
      <x:c r="E16" s="54"/>
      <x:c r="F16" s="54"/>
      <x:c r="G16" s="54"/>
      <x:c r="H16" s="54"/>
      <x:c r="I16" s="54"/>
      <x:c r="J16" s="54"/>
      <x:c r="K16" s="54"/>
      <x:c r="L16" s="54"/>
      <x:c r="M16" s="54"/>
      <x:c r="N16" s="54"/>
      <x:c r="O16" s="54"/>
      <x:c r="P16" s="56" t="str">
        <x:f>IF(A16="","",SUM(D16:O16))</x:f>
      </x:c>
      <x:c r="Q16" s="58" t="str">
        <x:f>IF(OR(A16="",C16="",SUM($C$5:$C$154)=0),"",C16/SUM($C$5:$C$154))</x:f>
      </x:c>
      <x:c r="R16" s="58" t="str">
        <x:f>IF(Q16="","",SUMIF($C$5:$C$154,"&gt;="&amp;C16,$C$5:$C$154)/SUM($C$5:$C$154))</x:f>
      </x:c>
      <x:c r="S16" s="60" t="str">
        <x:f>IF(R16="","",IF(R16&lt;=Results!$B$7,"A",IF(R16&lt;=Results!$B$8,"B","C")))</x:f>
      </x:c>
      <x:c r="T16" s="56" t="str">
        <x:f>IF(OR(A16="",COUNT(D16:O16)&lt;3),"",AVERAGE(D16:O16))</x:f>
      </x:c>
      <x:c r="U16" s="56" t="str">
        <x:f>IF(T16="","",STDEV.P(D16:O16))</x:f>
      </x:c>
      <x:c r="V16" s="58" t="str">
        <x:f>IF(OR(T16="",T16=0),"",U16/T16)</x:f>
      </x:c>
      <x:c r="W16" s="60" t="str">
        <x:f>IF(V16="","",IF(V16&lt;=Results!$B$9,"X",IF(V16&lt;=Results!$B$10,"Y","Z")))</x:f>
      </x:c>
      <x:c r="X16" s="60" t="str">
        <x:f>IF(OR(S16="",W16=""),"",S16&amp;W16)</x:f>
      </x:c>
      <x:c r="Y16" s="52"/>
    </x:row>
    <x:row r="17">
      <x:c r="A17" s="51"/>
      <x:c r="B17" s="51"/>
      <x:c r="C17" s="54"/>
      <x:c r="D17" s="54"/>
      <x:c r="E17" s="54"/>
      <x:c r="F17" s="54"/>
      <x:c r="G17" s="54"/>
      <x:c r="H17" s="54"/>
      <x:c r="I17" s="54"/>
      <x:c r="J17" s="54"/>
      <x:c r="K17" s="54"/>
      <x:c r="L17" s="54"/>
      <x:c r="M17" s="54"/>
      <x:c r="N17" s="54"/>
      <x:c r="O17" s="54"/>
      <x:c r="P17" s="56" t="str">
        <x:f>IF(A17="","",SUM(D17:O17))</x:f>
      </x:c>
      <x:c r="Q17" s="58" t="str">
        <x:f>IF(OR(A17="",C17="",SUM($C$5:$C$154)=0),"",C17/SUM($C$5:$C$154))</x:f>
      </x:c>
      <x:c r="R17" s="58" t="str">
        <x:f>IF(Q17="","",SUMIF($C$5:$C$154,"&gt;="&amp;C17,$C$5:$C$154)/SUM($C$5:$C$154))</x:f>
      </x:c>
      <x:c r="S17" s="60" t="str">
        <x:f>IF(R17="","",IF(R17&lt;=Results!$B$7,"A",IF(R17&lt;=Results!$B$8,"B","C")))</x:f>
      </x:c>
      <x:c r="T17" s="56" t="str">
        <x:f>IF(OR(A17="",COUNT(D17:O17)&lt;3),"",AVERAGE(D17:O17))</x:f>
      </x:c>
      <x:c r="U17" s="56" t="str">
        <x:f>IF(T17="","",STDEV.P(D17:O17))</x:f>
      </x:c>
      <x:c r="V17" s="58" t="str">
        <x:f>IF(OR(T17="",T17=0),"",U17/T17)</x:f>
      </x:c>
      <x:c r="W17" s="60" t="str">
        <x:f>IF(V17="","",IF(V17&lt;=Results!$B$9,"X",IF(V17&lt;=Results!$B$10,"Y","Z")))</x:f>
      </x:c>
      <x:c r="X17" s="60" t="str">
        <x:f>IF(OR(S17="",W17=""),"",S17&amp;W17)</x:f>
      </x:c>
      <x:c r="Y17" s="52"/>
    </x:row>
    <x:row r="18">
      <x:c r="A18" s="51"/>
      <x:c r="B18" s="51"/>
      <x:c r="C18" s="54"/>
      <x:c r="D18" s="54"/>
      <x:c r="E18" s="54"/>
      <x:c r="F18" s="54"/>
      <x:c r="G18" s="54"/>
      <x:c r="H18" s="54"/>
      <x:c r="I18" s="54"/>
      <x:c r="J18" s="54"/>
      <x:c r="K18" s="54"/>
      <x:c r="L18" s="54"/>
      <x:c r="M18" s="54"/>
      <x:c r="N18" s="54"/>
      <x:c r="O18" s="54"/>
      <x:c r="P18" s="56" t="str">
        <x:f>IF(A18="","",SUM(D18:O18))</x:f>
      </x:c>
      <x:c r="Q18" s="58" t="str">
        <x:f>IF(OR(A18="",C18="",SUM($C$5:$C$154)=0),"",C18/SUM($C$5:$C$154))</x:f>
      </x:c>
      <x:c r="R18" s="58" t="str">
        <x:f>IF(Q18="","",SUMIF($C$5:$C$154,"&gt;="&amp;C18,$C$5:$C$154)/SUM($C$5:$C$154))</x:f>
      </x:c>
      <x:c r="S18" s="60" t="str">
        <x:f>IF(R18="","",IF(R18&lt;=Results!$B$7,"A",IF(R18&lt;=Results!$B$8,"B","C")))</x:f>
      </x:c>
      <x:c r="T18" s="56" t="str">
        <x:f>IF(OR(A18="",COUNT(D18:O18)&lt;3),"",AVERAGE(D18:O18))</x:f>
      </x:c>
      <x:c r="U18" s="56" t="str">
        <x:f>IF(T18="","",STDEV.P(D18:O18))</x:f>
      </x:c>
      <x:c r="V18" s="58" t="str">
        <x:f>IF(OR(T18="",T18=0),"",U18/T18)</x:f>
      </x:c>
      <x:c r="W18" s="60" t="str">
        <x:f>IF(V18="","",IF(V18&lt;=Results!$B$9,"X",IF(V18&lt;=Results!$B$10,"Y","Z")))</x:f>
      </x:c>
      <x:c r="X18" s="60" t="str">
        <x:f>IF(OR(S18="",W18=""),"",S18&amp;W18)</x:f>
      </x:c>
      <x:c r="Y18" s="52"/>
    </x:row>
    <x:row r="19">
      <x:c r="A19" s="51"/>
      <x:c r="B19" s="51"/>
      <x:c r="C19" s="54"/>
      <x:c r="D19" s="54"/>
      <x:c r="E19" s="54"/>
      <x:c r="F19" s="54"/>
      <x:c r="G19" s="54"/>
      <x:c r="H19" s="54"/>
      <x:c r="I19" s="54"/>
      <x:c r="J19" s="54"/>
      <x:c r="K19" s="54"/>
      <x:c r="L19" s="54"/>
      <x:c r="M19" s="54"/>
      <x:c r="N19" s="54"/>
      <x:c r="O19" s="54"/>
      <x:c r="P19" s="56" t="str">
        <x:f>IF(A19="","",SUM(D19:O19))</x:f>
      </x:c>
      <x:c r="Q19" s="58" t="str">
        <x:f>IF(OR(A19="",C19="",SUM($C$5:$C$154)=0),"",C19/SUM($C$5:$C$154))</x:f>
      </x:c>
      <x:c r="R19" s="58" t="str">
        <x:f>IF(Q19="","",SUMIF($C$5:$C$154,"&gt;="&amp;C19,$C$5:$C$154)/SUM($C$5:$C$154))</x:f>
      </x:c>
      <x:c r="S19" s="60" t="str">
        <x:f>IF(R19="","",IF(R19&lt;=Results!$B$7,"A",IF(R19&lt;=Results!$B$8,"B","C")))</x:f>
      </x:c>
      <x:c r="T19" s="56" t="str">
        <x:f>IF(OR(A19="",COUNT(D19:O19)&lt;3),"",AVERAGE(D19:O19))</x:f>
      </x:c>
      <x:c r="U19" s="56" t="str">
        <x:f>IF(T19="","",STDEV.P(D19:O19))</x:f>
      </x:c>
      <x:c r="V19" s="58" t="str">
        <x:f>IF(OR(T19="",T19=0),"",U19/T19)</x:f>
      </x:c>
      <x:c r="W19" s="60" t="str">
        <x:f>IF(V19="","",IF(V19&lt;=Results!$B$9,"X",IF(V19&lt;=Results!$B$10,"Y","Z")))</x:f>
      </x:c>
      <x:c r="X19" s="60" t="str">
        <x:f>IF(OR(S19="",W19=""),"",S19&amp;W19)</x:f>
      </x:c>
      <x:c r="Y19" s="52"/>
    </x:row>
    <x:row r="20">
      <x:c r="A20" s="51"/>
      <x:c r="B20" s="51"/>
      <x:c r="C20" s="54"/>
      <x:c r="D20" s="54"/>
      <x:c r="E20" s="54"/>
      <x:c r="F20" s="54"/>
      <x:c r="G20" s="54"/>
      <x:c r="H20" s="54"/>
      <x:c r="I20" s="54"/>
      <x:c r="J20" s="54"/>
      <x:c r="K20" s="54"/>
      <x:c r="L20" s="54"/>
      <x:c r="M20" s="54"/>
      <x:c r="N20" s="54"/>
      <x:c r="O20" s="54"/>
      <x:c r="P20" s="56" t="str">
        <x:f>IF(A20="","",SUM(D20:O20))</x:f>
      </x:c>
      <x:c r="Q20" s="58" t="str">
        <x:f>IF(OR(A20="",C20="",SUM($C$5:$C$154)=0),"",C20/SUM($C$5:$C$154))</x:f>
      </x:c>
      <x:c r="R20" s="58" t="str">
        <x:f>IF(Q20="","",SUMIF($C$5:$C$154,"&gt;="&amp;C20,$C$5:$C$154)/SUM($C$5:$C$154))</x:f>
      </x:c>
      <x:c r="S20" s="60" t="str">
        <x:f>IF(R20="","",IF(R20&lt;=Results!$B$7,"A",IF(R20&lt;=Results!$B$8,"B","C")))</x:f>
      </x:c>
      <x:c r="T20" s="56" t="str">
        <x:f>IF(OR(A20="",COUNT(D20:O20)&lt;3),"",AVERAGE(D20:O20))</x:f>
      </x:c>
      <x:c r="U20" s="56" t="str">
        <x:f>IF(T20="","",STDEV.P(D20:O20))</x:f>
      </x:c>
      <x:c r="V20" s="58" t="str">
        <x:f>IF(OR(T20="",T20=0),"",U20/T20)</x:f>
      </x:c>
      <x:c r="W20" s="60" t="str">
        <x:f>IF(V20="","",IF(V20&lt;=Results!$B$9,"X",IF(V20&lt;=Results!$B$10,"Y","Z")))</x:f>
      </x:c>
      <x:c r="X20" s="60" t="str">
        <x:f>IF(OR(S20="",W20=""),"",S20&amp;W20)</x:f>
      </x:c>
      <x:c r="Y20" s="52"/>
    </x:row>
    <x:row r="21">
      <x:c r="A21" s="51"/>
      <x:c r="B21" s="51"/>
      <x:c r="C21" s="54"/>
      <x:c r="D21" s="54"/>
      <x:c r="E21" s="54"/>
      <x:c r="F21" s="54"/>
      <x:c r="G21" s="54"/>
      <x:c r="H21" s="54"/>
      <x:c r="I21" s="54"/>
      <x:c r="J21" s="54"/>
      <x:c r="K21" s="54"/>
      <x:c r="L21" s="54"/>
      <x:c r="M21" s="54"/>
      <x:c r="N21" s="54"/>
      <x:c r="O21" s="54"/>
      <x:c r="P21" s="56" t="str">
        <x:f>IF(A21="","",SUM(D21:O21))</x:f>
      </x:c>
      <x:c r="Q21" s="58" t="str">
        <x:f>IF(OR(A21="",C21="",SUM($C$5:$C$154)=0),"",C21/SUM($C$5:$C$154))</x:f>
      </x:c>
      <x:c r="R21" s="58" t="str">
        <x:f>IF(Q21="","",SUMIF($C$5:$C$154,"&gt;="&amp;C21,$C$5:$C$154)/SUM($C$5:$C$154))</x:f>
      </x:c>
      <x:c r="S21" s="60" t="str">
        <x:f>IF(R21="","",IF(R21&lt;=Results!$B$7,"A",IF(R21&lt;=Results!$B$8,"B","C")))</x:f>
      </x:c>
      <x:c r="T21" s="56" t="str">
        <x:f>IF(OR(A21="",COUNT(D21:O21)&lt;3),"",AVERAGE(D21:O21))</x:f>
      </x:c>
      <x:c r="U21" s="56" t="str">
        <x:f>IF(T21="","",STDEV.P(D21:O21))</x:f>
      </x:c>
      <x:c r="V21" s="58" t="str">
        <x:f>IF(OR(T21="",T21=0),"",U21/T21)</x:f>
      </x:c>
      <x:c r="W21" s="60" t="str">
        <x:f>IF(V21="","",IF(V21&lt;=Results!$B$9,"X",IF(V21&lt;=Results!$B$10,"Y","Z")))</x:f>
      </x:c>
      <x:c r="X21" s="60" t="str">
        <x:f>IF(OR(S21="",W21=""),"",S21&amp;W21)</x:f>
      </x:c>
      <x:c r="Y21" s="52"/>
    </x:row>
    <x:row r="22">
      <x:c r="A22" s="51"/>
      <x:c r="B22" s="51"/>
      <x:c r="C22" s="54"/>
      <x:c r="D22" s="54"/>
      <x:c r="E22" s="54"/>
      <x:c r="F22" s="54"/>
      <x:c r="G22" s="54"/>
      <x:c r="H22" s="54"/>
      <x:c r="I22" s="54"/>
      <x:c r="J22" s="54"/>
      <x:c r="K22" s="54"/>
      <x:c r="L22" s="54"/>
      <x:c r="M22" s="54"/>
      <x:c r="N22" s="54"/>
      <x:c r="O22" s="54"/>
      <x:c r="P22" s="56" t="str">
        <x:f>IF(A22="","",SUM(D22:O22))</x:f>
      </x:c>
      <x:c r="Q22" s="58" t="str">
        <x:f>IF(OR(A22="",C22="",SUM($C$5:$C$154)=0),"",C22/SUM($C$5:$C$154))</x:f>
      </x:c>
      <x:c r="R22" s="58" t="str">
        <x:f>IF(Q22="","",SUMIF($C$5:$C$154,"&gt;="&amp;C22,$C$5:$C$154)/SUM($C$5:$C$154))</x:f>
      </x:c>
      <x:c r="S22" s="60" t="str">
        <x:f>IF(R22="","",IF(R22&lt;=Results!$B$7,"A",IF(R22&lt;=Results!$B$8,"B","C")))</x:f>
      </x:c>
      <x:c r="T22" s="56" t="str">
        <x:f>IF(OR(A22="",COUNT(D22:O22)&lt;3),"",AVERAGE(D22:O22))</x:f>
      </x:c>
      <x:c r="U22" s="56" t="str">
        <x:f>IF(T22="","",STDEV.P(D22:O22))</x:f>
      </x:c>
      <x:c r="V22" s="58" t="str">
        <x:f>IF(OR(T22="",T22=0),"",U22/T22)</x:f>
      </x:c>
      <x:c r="W22" s="60" t="str">
        <x:f>IF(V22="","",IF(V22&lt;=Results!$B$9,"X",IF(V22&lt;=Results!$B$10,"Y","Z")))</x:f>
      </x:c>
      <x:c r="X22" s="60" t="str">
        <x:f>IF(OR(S22="",W22=""),"",S22&amp;W22)</x:f>
      </x:c>
      <x:c r="Y22" s="52"/>
    </x:row>
    <x:row r="23">
      <x:c r="A23" s="51"/>
      <x:c r="B23" s="51"/>
      <x:c r="C23" s="54"/>
      <x:c r="D23" s="54"/>
      <x:c r="E23" s="54"/>
      <x:c r="F23" s="54"/>
      <x:c r="G23" s="54"/>
      <x:c r="H23" s="54"/>
      <x:c r="I23" s="54"/>
      <x:c r="J23" s="54"/>
      <x:c r="K23" s="54"/>
      <x:c r="L23" s="54"/>
      <x:c r="M23" s="54"/>
      <x:c r="N23" s="54"/>
      <x:c r="O23" s="54"/>
      <x:c r="P23" s="56" t="str">
        <x:f>IF(A23="","",SUM(D23:O23))</x:f>
      </x:c>
      <x:c r="Q23" s="58" t="str">
        <x:f>IF(OR(A23="",C23="",SUM($C$5:$C$154)=0),"",C23/SUM($C$5:$C$154))</x:f>
      </x:c>
      <x:c r="R23" s="58" t="str">
        <x:f>IF(Q23="","",SUMIF($C$5:$C$154,"&gt;="&amp;C23,$C$5:$C$154)/SUM($C$5:$C$154))</x:f>
      </x:c>
      <x:c r="S23" s="60" t="str">
        <x:f>IF(R23="","",IF(R23&lt;=Results!$B$7,"A",IF(R23&lt;=Results!$B$8,"B","C")))</x:f>
      </x:c>
      <x:c r="T23" s="56" t="str">
        <x:f>IF(OR(A23="",COUNT(D23:O23)&lt;3),"",AVERAGE(D23:O23))</x:f>
      </x:c>
      <x:c r="U23" s="56" t="str">
        <x:f>IF(T23="","",STDEV.P(D23:O23))</x:f>
      </x:c>
      <x:c r="V23" s="58" t="str">
        <x:f>IF(OR(T23="",T23=0),"",U23/T23)</x:f>
      </x:c>
      <x:c r="W23" s="60" t="str">
        <x:f>IF(V23="","",IF(V23&lt;=Results!$B$9,"X",IF(V23&lt;=Results!$B$10,"Y","Z")))</x:f>
      </x:c>
      <x:c r="X23" s="60" t="str">
        <x:f>IF(OR(S23="",W23=""),"",S23&amp;W23)</x:f>
      </x:c>
      <x:c r="Y23" s="52"/>
    </x:row>
    <x:row r="24">
      <x:c r="A24" s="51"/>
      <x:c r="B24" s="51"/>
      <x:c r="C24" s="54"/>
      <x:c r="D24" s="54"/>
      <x:c r="E24" s="54"/>
      <x:c r="F24" s="54"/>
      <x:c r="G24" s="54"/>
      <x:c r="H24" s="54"/>
      <x:c r="I24" s="54"/>
      <x:c r="J24" s="54"/>
      <x:c r="K24" s="54"/>
      <x:c r="L24" s="54"/>
      <x:c r="M24" s="54"/>
      <x:c r="N24" s="54"/>
      <x:c r="O24" s="54"/>
      <x:c r="P24" s="56" t="str">
        <x:f>IF(A24="","",SUM(D24:O24))</x:f>
      </x:c>
      <x:c r="Q24" s="58" t="str">
        <x:f>IF(OR(A24="",C24="",SUM($C$5:$C$154)=0),"",C24/SUM($C$5:$C$154))</x:f>
      </x:c>
      <x:c r="R24" s="58" t="str">
        <x:f>IF(Q24="","",SUMIF($C$5:$C$154,"&gt;="&amp;C24,$C$5:$C$154)/SUM($C$5:$C$154))</x:f>
      </x:c>
      <x:c r="S24" s="60" t="str">
        <x:f>IF(R24="","",IF(R24&lt;=Results!$B$7,"A",IF(R24&lt;=Results!$B$8,"B","C")))</x:f>
      </x:c>
      <x:c r="T24" s="56" t="str">
        <x:f>IF(OR(A24="",COUNT(D24:O24)&lt;3),"",AVERAGE(D24:O24))</x:f>
      </x:c>
      <x:c r="U24" s="56" t="str">
        <x:f>IF(T24="","",STDEV.P(D24:O24))</x:f>
      </x:c>
      <x:c r="V24" s="58" t="str">
        <x:f>IF(OR(T24="",T24=0),"",U24/T24)</x:f>
      </x:c>
      <x:c r="W24" s="60" t="str">
        <x:f>IF(V24="","",IF(V24&lt;=Results!$B$9,"X",IF(V24&lt;=Results!$B$10,"Y","Z")))</x:f>
      </x:c>
      <x:c r="X24" s="60" t="str">
        <x:f>IF(OR(S24="",W24=""),"",S24&amp;W24)</x:f>
      </x:c>
      <x:c r="Y24" s="52"/>
    </x:row>
    <x:row r="25">
      <x:c r="A25" s="51"/>
      <x:c r="B25" s="51"/>
      <x:c r="C25" s="54"/>
      <x:c r="D25" s="54"/>
      <x:c r="E25" s="54"/>
      <x:c r="F25" s="54"/>
      <x:c r="G25" s="54"/>
      <x:c r="H25" s="54"/>
      <x:c r="I25" s="54"/>
      <x:c r="J25" s="54"/>
      <x:c r="K25" s="54"/>
      <x:c r="L25" s="54"/>
      <x:c r="M25" s="54"/>
      <x:c r="N25" s="54"/>
      <x:c r="O25" s="54"/>
      <x:c r="P25" s="56" t="str">
        <x:f>IF(A25="","",SUM(D25:O25))</x:f>
      </x:c>
      <x:c r="Q25" s="58" t="str">
        <x:f>IF(OR(A25="",C25="",SUM($C$5:$C$154)=0),"",C25/SUM($C$5:$C$154))</x:f>
      </x:c>
      <x:c r="R25" s="58" t="str">
        <x:f>IF(Q25="","",SUMIF($C$5:$C$154,"&gt;="&amp;C25,$C$5:$C$154)/SUM($C$5:$C$154))</x:f>
      </x:c>
      <x:c r="S25" s="60" t="str">
        <x:f>IF(R25="","",IF(R25&lt;=Results!$B$7,"A",IF(R25&lt;=Results!$B$8,"B","C")))</x:f>
      </x:c>
      <x:c r="T25" s="56" t="str">
        <x:f>IF(OR(A25="",COUNT(D25:O25)&lt;3),"",AVERAGE(D25:O25))</x:f>
      </x:c>
      <x:c r="U25" s="56" t="str">
        <x:f>IF(T25="","",STDEV.P(D25:O25))</x:f>
      </x:c>
      <x:c r="V25" s="58" t="str">
        <x:f>IF(OR(T25="",T25=0),"",U25/T25)</x:f>
      </x:c>
      <x:c r="W25" s="60" t="str">
        <x:f>IF(V25="","",IF(V25&lt;=Results!$B$9,"X",IF(V25&lt;=Results!$B$10,"Y","Z")))</x:f>
      </x:c>
      <x:c r="X25" s="60" t="str">
        <x:f>IF(OR(S25="",W25=""),"",S25&amp;W25)</x:f>
      </x:c>
      <x:c r="Y25" s="52"/>
    </x:row>
    <x:row r="26">
      <x:c r="A26" s="51"/>
      <x:c r="B26" s="51"/>
      <x:c r="C26" s="54"/>
      <x:c r="D26" s="54"/>
      <x:c r="E26" s="54"/>
      <x:c r="F26" s="54"/>
      <x:c r="G26" s="54"/>
      <x:c r="H26" s="54"/>
      <x:c r="I26" s="54"/>
      <x:c r="J26" s="54"/>
      <x:c r="K26" s="54"/>
      <x:c r="L26" s="54"/>
      <x:c r="M26" s="54"/>
      <x:c r="N26" s="54"/>
      <x:c r="O26" s="54"/>
      <x:c r="P26" s="56" t="str">
        <x:f>IF(A26="","",SUM(D26:O26))</x:f>
      </x:c>
      <x:c r="Q26" s="58" t="str">
        <x:f>IF(OR(A26="",C26="",SUM($C$5:$C$154)=0),"",C26/SUM($C$5:$C$154))</x:f>
      </x:c>
      <x:c r="R26" s="58" t="str">
        <x:f>IF(Q26="","",SUMIF($C$5:$C$154,"&gt;="&amp;C26,$C$5:$C$154)/SUM($C$5:$C$154))</x:f>
      </x:c>
      <x:c r="S26" s="60" t="str">
        <x:f>IF(R26="","",IF(R26&lt;=Results!$B$7,"A",IF(R26&lt;=Results!$B$8,"B","C")))</x:f>
      </x:c>
      <x:c r="T26" s="56" t="str">
        <x:f>IF(OR(A26="",COUNT(D26:O26)&lt;3),"",AVERAGE(D26:O26))</x:f>
      </x:c>
      <x:c r="U26" s="56" t="str">
        <x:f>IF(T26="","",STDEV.P(D26:O26))</x:f>
      </x:c>
      <x:c r="V26" s="58" t="str">
        <x:f>IF(OR(T26="",T26=0),"",U26/T26)</x:f>
      </x:c>
      <x:c r="W26" s="60" t="str">
        <x:f>IF(V26="","",IF(V26&lt;=Results!$B$9,"X",IF(V26&lt;=Results!$B$10,"Y","Z")))</x:f>
      </x:c>
      <x:c r="X26" s="60" t="str">
        <x:f>IF(OR(S26="",W26=""),"",S26&amp;W26)</x:f>
      </x:c>
      <x:c r="Y26" s="52"/>
    </x:row>
    <x:row r="27">
      <x:c r="A27" s="51"/>
      <x:c r="B27" s="51"/>
      <x:c r="C27" s="54"/>
      <x:c r="D27" s="54"/>
      <x:c r="E27" s="54"/>
      <x:c r="F27" s="54"/>
      <x:c r="G27" s="54"/>
      <x:c r="H27" s="54"/>
      <x:c r="I27" s="54"/>
      <x:c r="J27" s="54"/>
      <x:c r="K27" s="54"/>
      <x:c r="L27" s="54"/>
      <x:c r="M27" s="54"/>
      <x:c r="N27" s="54"/>
      <x:c r="O27" s="54"/>
      <x:c r="P27" s="56" t="str">
        <x:f>IF(A27="","",SUM(D27:O27))</x:f>
      </x:c>
      <x:c r="Q27" s="58" t="str">
        <x:f>IF(OR(A27="",C27="",SUM($C$5:$C$154)=0),"",C27/SUM($C$5:$C$154))</x:f>
      </x:c>
      <x:c r="R27" s="58" t="str">
        <x:f>IF(Q27="","",SUMIF($C$5:$C$154,"&gt;="&amp;C27,$C$5:$C$154)/SUM($C$5:$C$154))</x:f>
      </x:c>
      <x:c r="S27" s="60" t="str">
        <x:f>IF(R27="","",IF(R27&lt;=Results!$B$7,"A",IF(R27&lt;=Results!$B$8,"B","C")))</x:f>
      </x:c>
      <x:c r="T27" s="56" t="str">
        <x:f>IF(OR(A27="",COUNT(D27:O27)&lt;3),"",AVERAGE(D27:O27))</x:f>
      </x:c>
      <x:c r="U27" s="56" t="str">
        <x:f>IF(T27="","",STDEV.P(D27:O27))</x:f>
      </x:c>
      <x:c r="V27" s="58" t="str">
        <x:f>IF(OR(T27="",T27=0),"",U27/T27)</x:f>
      </x:c>
      <x:c r="W27" s="60" t="str">
        <x:f>IF(V27="","",IF(V27&lt;=Results!$B$9,"X",IF(V27&lt;=Results!$B$10,"Y","Z")))</x:f>
      </x:c>
      <x:c r="X27" s="60" t="str">
        <x:f>IF(OR(S27="",W27=""),"",S27&amp;W27)</x:f>
      </x:c>
      <x:c r="Y27" s="52"/>
    </x:row>
    <x:row r="28">
      <x:c r="A28" s="51"/>
      <x:c r="B28" s="51"/>
      <x:c r="C28" s="54"/>
      <x:c r="D28" s="54"/>
      <x:c r="E28" s="54"/>
      <x:c r="F28" s="54"/>
      <x:c r="G28" s="54"/>
      <x:c r="H28" s="54"/>
      <x:c r="I28" s="54"/>
      <x:c r="J28" s="54"/>
      <x:c r="K28" s="54"/>
      <x:c r="L28" s="54"/>
      <x:c r="M28" s="54"/>
      <x:c r="N28" s="54"/>
      <x:c r="O28" s="54"/>
      <x:c r="P28" s="56" t="str">
        <x:f>IF(A28="","",SUM(D28:O28))</x:f>
      </x:c>
      <x:c r="Q28" s="58" t="str">
        <x:f>IF(OR(A28="",C28="",SUM($C$5:$C$154)=0),"",C28/SUM($C$5:$C$154))</x:f>
      </x:c>
      <x:c r="R28" s="58" t="str">
        <x:f>IF(Q28="","",SUMIF($C$5:$C$154,"&gt;="&amp;C28,$C$5:$C$154)/SUM($C$5:$C$154))</x:f>
      </x:c>
      <x:c r="S28" s="60" t="str">
        <x:f>IF(R28="","",IF(R28&lt;=Results!$B$7,"A",IF(R28&lt;=Results!$B$8,"B","C")))</x:f>
      </x:c>
      <x:c r="T28" s="56" t="str">
        <x:f>IF(OR(A28="",COUNT(D28:O28)&lt;3),"",AVERAGE(D28:O28))</x:f>
      </x:c>
      <x:c r="U28" s="56" t="str">
        <x:f>IF(T28="","",STDEV.P(D28:O28))</x:f>
      </x:c>
      <x:c r="V28" s="58" t="str">
        <x:f>IF(OR(T28="",T28=0),"",U28/T28)</x:f>
      </x:c>
      <x:c r="W28" s="60" t="str">
        <x:f>IF(V28="","",IF(V28&lt;=Results!$B$9,"X",IF(V28&lt;=Results!$B$10,"Y","Z")))</x:f>
      </x:c>
      <x:c r="X28" s="60" t="str">
        <x:f>IF(OR(S28="",W28=""),"",S28&amp;W28)</x:f>
      </x:c>
      <x:c r="Y28" s="52"/>
    </x:row>
    <x:row r="29">
      <x:c r="A29" s="51"/>
      <x:c r="B29" s="51"/>
      <x:c r="C29" s="54"/>
      <x:c r="D29" s="54"/>
      <x:c r="E29" s="54"/>
      <x:c r="F29" s="54"/>
      <x:c r="G29" s="54"/>
      <x:c r="H29" s="54"/>
      <x:c r="I29" s="54"/>
      <x:c r="J29" s="54"/>
      <x:c r="K29" s="54"/>
      <x:c r="L29" s="54"/>
      <x:c r="M29" s="54"/>
      <x:c r="N29" s="54"/>
      <x:c r="O29" s="54"/>
      <x:c r="P29" s="56" t="str">
        <x:f>IF(A29="","",SUM(D29:O29))</x:f>
      </x:c>
      <x:c r="Q29" s="58" t="str">
        <x:f>IF(OR(A29="",C29="",SUM($C$5:$C$154)=0),"",C29/SUM($C$5:$C$154))</x:f>
      </x:c>
      <x:c r="R29" s="58" t="str">
        <x:f>IF(Q29="","",SUMIF($C$5:$C$154,"&gt;="&amp;C29,$C$5:$C$154)/SUM($C$5:$C$154))</x:f>
      </x:c>
      <x:c r="S29" s="60" t="str">
        <x:f>IF(R29="","",IF(R29&lt;=Results!$B$7,"A",IF(R29&lt;=Results!$B$8,"B","C")))</x:f>
      </x:c>
      <x:c r="T29" s="56" t="str">
        <x:f>IF(OR(A29="",COUNT(D29:O29)&lt;3),"",AVERAGE(D29:O29))</x:f>
      </x:c>
      <x:c r="U29" s="56" t="str">
        <x:f>IF(T29="","",STDEV.P(D29:O29))</x:f>
      </x:c>
      <x:c r="V29" s="58" t="str">
        <x:f>IF(OR(T29="",T29=0),"",U29/T29)</x:f>
      </x:c>
      <x:c r="W29" s="60" t="str">
        <x:f>IF(V29="","",IF(V29&lt;=Results!$B$9,"X",IF(V29&lt;=Results!$B$10,"Y","Z")))</x:f>
      </x:c>
      <x:c r="X29" s="60" t="str">
        <x:f>IF(OR(S29="",W29=""),"",S29&amp;W29)</x:f>
      </x:c>
      <x:c r="Y29" s="52"/>
    </x:row>
    <x:row r="30">
      <x:c r="A30" s="51"/>
      <x:c r="B30" s="51"/>
      <x:c r="C30" s="54"/>
      <x:c r="D30" s="54"/>
      <x:c r="E30" s="54"/>
      <x:c r="F30" s="54"/>
      <x:c r="G30" s="54"/>
      <x:c r="H30" s="54"/>
      <x:c r="I30" s="54"/>
      <x:c r="J30" s="54"/>
      <x:c r="K30" s="54"/>
      <x:c r="L30" s="54"/>
      <x:c r="M30" s="54"/>
      <x:c r="N30" s="54"/>
      <x:c r="O30" s="54"/>
      <x:c r="P30" s="56" t="str">
        <x:f>IF(A30="","",SUM(D30:O30))</x:f>
      </x:c>
      <x:c r="Q30" s="58" t="str">
        <x:f>IF(OR(A30="",C30="",SUM($C$5:$C$154)=0),"",C30/SUM($C$5:$C$154))</x:f>
      </x:c>
      <x:c r="R30" s="58" t="str">
        <x:f>IF(Q30="","",SUMIF($C$5:$C$154,"&gt;="&amp;C30,$C$5:$C$154)/SUM($C$5:$C$154))</x:f>
      </x:c>
      <x:c r="S30" s="60" t="str">
        <x:f>IF(R30="","",IF(R30&lt;=Results!$B$7,"A",IF(R30&lt;=Results!$B$8,"B","C")))</x:f>
      </x:c>
      <x:c r="T30" s="56" t="str">
        <x:f>IF(OR(A30="",COUNT(D30:O30)&lt;3),"",AVERAGE(D30:O30))</x:f>
      </x:c>
      <x:c r="U30" s="56" t="str">
        <x:f>IF(T30="","",STDEV.P(D30:O30))</x:f>
      </x:c>
      <x:c r="V30" s="58" t="str">
        <x:f>IF(OR(T30="",T30=0),"",U30/T30)</x:f>
      </x:c>
      <x:c r="W30" s="60" t="str">
        <x:f>IF(V30="","",IF(V30&lt;=Results!$B$9,"X",IF(V30&lt;=Results!$B$10,"Y","Z")))</x:f>
      </x:c>
      <x:c r="X30" s="60" t="str">
        <x:f>IF(OR(S30="",W30=""),"",S30&amp;W30)</x:f>
      </x:c>
      <x:c r="Y30" s="52"/>
    </x:row>
    <x:row r="31">
      <x:c r="A31" s="51"/>
      <x:c r="B31" s="51"/>
      <x:c r="C31" s="54"/>
      <x:c r="D31" s="54"/>
      <x:c r="E31" s="54"/>
      <x:c r="F31" s="54"/>
      <x:c r="G31" s="54"/>
      <x:c r="H31" s="54"/>
      <x:c r="I31" s="54"/>
      <x:c r="J31" s="54"/>
      <x:c r="K31" s="54"/>
      <x:c r="L31" s="54"/>
      <x:c r="M31" s="54"/>
      <x:c r="N31" s="54"/>
      <x:c r="O31" s="54"/>
      <x:c r="P31" s="56" t="str">
        <x:f>IF(A31="","",SUM(D31:O31))</x:f>
      </x:c>
      <x:c r="Q31" s="58" t="str">
        <x:f>IF(OR(A31="",C31="",SUM($C$5:$C$154)=0),"",C31/SUM($C$5:$C$154))</x:f>
      </x:c>
      <x:c r="R31" s="58" t="str">
        <x:f>IF(Q31="","",SUMIF($C$5:$C$154,"&gt;="&amp;C31,$C$5:$C$154)/SUM($C$5:$C$154))</x:f>
      </x:c>
      <x:c r="S31" s="60" t="str">
        <x:f>IF(R31="","",IF(R31&lt;=Results!$B$7,"A",IF(R31&lt;=Results!$B$8,"B","C")))</x:f>
      </x:c>
      <x:c r="T31" s="56" t="str">
        <x:f>IF(OR(A31="",COUNT(D31:O31)&lt;3),"",AVERAGE(D31:O31))</x:f>
      </x:c>
      <x:c r="U31" s="56" t="str">
        <x:f>IF(T31="","",STDEV.P(D31:O31))</x:f>
      </x:c>
      <x:c r="V31" s="58" t="str">
        <x:f>IF(OR(T31="",T31=0),"",U31/T31)</x:f>
      </x:c>
      <x:c r="W31" s="60" t="str">
        <x:f>IF(V31="","",IF(V31&lt;=Results!$B$9,"X",IF(V31&lt;=Results!$B$10,"Y","Z")))</x:f>
      </x:c>
      <x:c r="X31" s="60" t="str">
        <x:f>IF(OR(S31="",W31=""),"",S31&amp;W31)</x:f>
      </x:c>
      <x:c r="Y31" s="52"/>
    </x:row>
    <x:row r="32">
      <x:c r="A32" s="51"/>
      <x:c r="B32" s="51"/>
      <x:c r="C32" s="54"/>
      <x:c r="D32" s="54"/>
      <x:c r="E32" s="54"/>
      <x:c r="F32" s="54"/>
      <x:c r="G32" s="54"/>
      <x:c r="H32" s="54"/>
      <x:c r="I32" s="54"/>
      <x:c r="J32" s="54"/>
      <x:c r="K32" s="54"/>
      <x:c r="L32" s="54"/>
      <x:c r="M32" s="54"/>
      <x:c r="N32" s="54"/>
      <x:c r="O32" s="54"/>
      <x:c r="P32" s="56" t="str">
        <x:f>IF(A32="","",SUM(D32:O32))</x:f>
      </x:c>
      <x:c r="Q32" s="58" t="str">
        <x:f>IF(OR(A32="",C32="",SUM($C$5:$C$154)=0),"",C32/SUM($C$5:$C$154))</x:f>
      </x:c>
      <x:c r="R32" s="58" t="str">
        <x:f>IF(Q32="","",SUMIF($C$5:$C$154,"&gt;="&amp;C32,$C$5:$C$154)/SUM($C$5:$C$154))</x:f>
      </x:c>
      <x:c r="S32" s="60" t="str">
        <x:f>IF(R32="","",IF(R32&lt;=Results!$B$7,"A",IF(R32&lt;=Results!$B$8,"B","C")))</x:f>
      </x:c>
      <x:c r="T32" s="56" t="str">
        <x:f>IF(OR(A32="",COUNT(D32:O32)&lt;3),"",AVERAGE(D32:O32))</x:f>
      </x:c>
      <x:c r="U32" s="56" t="str">
        <x:f>IF(T32="","",STDEV.P(D32:O32))</x:f>
      </x:c>
      <x:c r="V32" s="58" t="str">
        <x:f>IF(OR(T32="",T32=0),"",U32/T32)</x:f>
      </x:c>
      <x:c r="W32" s="60" t="str">
        <x:f>IF(V32="","",IF(V32&lt;=Results!$B$9,"X",IF(V32&lt;=Results!$B$10,"Y","Z")))</x:f>
      </x:c>
      <x:c r="X32" s="60" t="str">
        <x:f>IF(OR(S32="",W32=""),"",S32&amp;W32)</x:f>
      </x:c>
      <x:c r="Y32" s="52"/>
    </x:row>
    <x:row r="33">
      <x:c r="A33" s="51"/>
      <x:c r="B33" s="51"/>
      <x:c r="C33" s="54"/>
      <x:c r="D33" s="54"/>
      <x:c r="E33" s="54"/>
      <x:c r="F33" s="54"/>
      <x:c r="G33" s="54"/>
      <x:c r="H33" s="54"/>
      <x:c r="I33" s="54"/>
      <x:c r="J33" s="54"/>
      <x:c r="K33" s="54"/>
      <x:c r="L33" s="54"/>
      <x:c r="M33" s="54"/>
      <x:c r="N33" s="54"/>
      <x:c r="O33" s="54"/>
      <x:c r="P33" s="56" t="str">
        <x:f>IF(A33="","",SUM(D33:O33))</x:f>
      </x:c>
      <x:c r="Q33" s="58" t="str">
        <x:f>IF(OR(A33="",C33="",SUM($C$5:$C$154)=0),"",C33/SUM($C$5:$C$154))</x:f>
      </x:c>
      <x:c r="R33" s="58" t="str">
        <x:f>IF(Q33="","",SUMIF($C$5:$C$154,"&gt;="&amp;C33,$C$5:$C$154)/SUM($C$5:$C$154))</x:f>
      </x:c>
      <x:c r="S33" s="60" t="str">
        <x:f>IF(R33="","",IF(R33&lt;=Results!$B$7,"A",IF(R33&lt;=Results!$B$8,"B","C")))</x:f>
      </x:c>
      <x:c r="T33" s="56" t="str">
        <x:f>IF(OR(A33="",COUNT(D33:O33)&lt;3),"",AVERAGE(D33:O33))</x:f>
      </x:c>
      <x:c r="U33" s="56" t="str">
        <x:f>IF(T33="","",STDEV.P(D33:O33))</x:f>
      </x:c>
      <x:c r="V33" s="58" t="str">
        <x:f>IF(OR(T33="",T33=0),"",U33/T33)</x:f>
      </x:c>
      <x:c r="W33" s="60" t="str">
        <x:f>IF(V33="","",IF(V33&lt;=Results!$B$9,"X",IF(V33&lt;=Results!$B$10,"Y","Z")))</x:f>
      </x:c>
      <x:c r="X33" s="60" t="str">
        <x:f>IF(OR(S33="",W33=""),"",S33&amp;W33)</x:f>
      </x:c>
      <x:c r="Y33" s="52"/>
    </x:row>
    <x:row r="34">
      <x:c r="A34" s="51"/>
      <x:c r="B34" s="51"/>
      <x:c r="C34" s="54"/>
      <x:c r="D34" s="54"/>
      <x:c r="E34" s="54"/>
      <x:c r="F34" s="54"/>
      <x:c r="G34" s="54"/>
      <x:c r="H34" s="54"/>
      <x:c r="I34" s="54"/>
      <x:c r="J34" s="54"/>
      <x:c r="K34" s="54"/>
      <x:c r="L34" s="54"/>
      <x:c r="M34" s="54"/>
      <x:c r="N34" s="54"/>
      <x:c r="O34" s="54"/>
      <x:c r="P34" s="56" t="str">
        <x:f>IF(A34="","",SUM(D34:O34))</x:f>
      </x:c>
      <x:c r="Q34" s="58" t="str">
        <x:f>IF(OR(A34="",C34="",SUM($C$5:$C$154)=0),"",C34/SUM($C$5:$C$154))</x:f>
      </x:c>
      <x:c r="R34" s="58" t="str">
        <x:f>IF(Q34="","",SUMIF($C$5:$C$154,"&gt;="&amp;C34,$C$5:$C$154)/SUM($C$5:$C$154))</x:f>
      </x:c>
      <x:c r="S34" s="60" t="str">
        <x:f>IF(R34="","",IF(R34&lt;=Results!$B$7,"A",IF(R34&lt;=Results!$B$8,"B","C")))</x:f>
      </x:c>
      <x:c r="T34" s="56" t="str">
        <x:f>IF(OR(A34="",COUNT(D34:O34)&lt;3),"",AVERAGE(D34:O34))</x:f>
      </x:c>
      <x:c r="U34" s="56" t="str">
        <x:f>IF(T34="","",STDEV.P(D34:O34))</x:f>
      </x:c>
      <x:c r="V34" s="58" t="str">
        <x:f>IF(OR(T34="",T34=0),"",U34/T34)</x:f>
      </x:c>
      <x:c r="W34" s="60" t="str">
        <x:f>IF(V34="","",IF(V34&lt;=Results!$B$9,"X",IF(V34&lt;=Results!$B$10,"Y","Z")))</x:f>
      </x:c>
      <x:c r="X34" s="60" t="str">
        <x:f>IF(OR(S34="",W34=""),"",S34&amp;W34)</x:f>
      </x:c>
      <x:c r="Y34" s="52"/>
    </x:row>
    <x:row r="35">
      <x:c r="A35" s="51"/>
      <x:c r="B35" s="51"/>
      <x:c r="C35" s="54"/>
      <x:c r="D35" s="54"/>
      <x:c r="E35" s="54"/>
      <x:c r="F35" s="54"/>
      <x:c r="G35" s="54"/>
      <x:c r="H35" s="54"/>
      <x:c r="I35" s="54"/>
      <x:c r="J35" s="54"/>
      <x:c r="K35" s="54"/>
      <x:c r="L35" s="54"/>
      <x:c r="M35" s="54"/>
      <x:c r="N35" s="54"/>
      <x:c r="O35" s="54"/>
      <x:c r="P35" s="56" t="str">
        <x:f>IF(A35="","",SUM(D35:O35))</x:f>
      </x:c>
      <x:c r="Q35" s="58" t="str">
        <x:f>IF(OR(A35="",C35="",SUM($C$5:$C$154)=0),"",C35/SUM($C$5:$C$154))</x:f>
      </x:c>
      <x:c r="R35" s="58" t="str">
        <x:f>IF(Q35="","",SUMIF($C$5:$C$154,"&gt;="&amp;C35,$C$5:$C$154)/SUM($C$5:$C$154))</x:f>
      </x:c>
      <x:c r="S35" s="60" t="str">
        <x:f>IF(R35="","",IF(R35&lt;=Results!$B$7,"A",IF(R35&lt;=Results!$B$8,"B","C")))</x:f>
      </x:c>
      <x:c r="T35" s="56" t="str">
        <x:f>IF(OR(A35="",COUNT(D35:O35)&lt;3),"",AVERAGE(D35:O35))</x:f>
      </x:c>
      <x:c r="U35" s="56" t="str">
        <x:f>IF(T35="","",STDEV.P(D35:O35))</x:f>
      </x:c>
      <x:c r="V35" s="58" t="str">
        <x:f>IF(OR(T35="",T35=0),"",U35/T35)</x:f>
      </x:c>
      <x:c r="W35" s="60" t="str">
        <x:f>IF(V35="","",IF(V35&lt;=Results!$B$9,"X",IF(V35&lt;=Results!$B$10,"Y","Z")))</x:f>
      </x:c>
      <x:c r="X35" s="60" t="str">
        <x:f>IF(OR(S35="",W35=""),"",S35&amp;W35)</x:f>
      </x:c>
      <x:c r="Y35" s="52"/>
    </x:row>
    <x:row r="36">
      <x:c r="A36" s="51"/>
      <x:c r="B36" s="51"/>
      <x:c r="C36" s="54"/>
      <x:c r="D36" s="54"/>
      <x:c r="E36" s="54"/>
      <x:c r="F36" s="54"/>
      <x:c r="G36" s="54"/>
      <x:c r="H36" s="54"/>
      <x:c r="I36" s="54"/>
      <x:c r="J36" s="54"/>
      <x:c r="K36" s="54"/>
      <x:c r="L36" s="54"/>
      <x:c r="M36" s="54"/>
      <x:c r="N36" s="54"/>
      <x:c r="O36" s="54"/>
      <x:c r="P36" s="56" t="str">
        <x:f>IF(A36="","",SUM(D36:O36))</x:f>
      </x:c>
      <x:c r="Q36" s="58" t="str">
        <x:f>IF(OR(A36="",C36="",SUM($C$5:$C$154)=0),"",C36/SUM($C$5:$C$154))</x:f>
      </x:c>
      <x:c r="R36" s="58" t="str">
        <x:f>IF(Q36="","",SUMIF($C$5:$C$154,"&gt;="&amp;C36,$C$5:$C$154)/SUM($C$5:$C$154))</x:f>
      </x:c>
      <x:c r="S36" s="60" t="str">
        <x:f>IF(R36="","",IF(R36&lt;=Results!$B$7,"A",IF(R36&lt;=Results!$B$8,"B","C")))</x:f>
      </x:c>
      <x:c r="T36" s="56" t="str">
        <x:f>IF(OR(A36="",COUNT(D36:O36)&lt;3),"",AVERAGE(D36:O36))</x:f>
      </x:c>
      <x:c r="U36" s="56" t="str">
        <x:f>IF(T36="","",STDEV.P(D36:O36))</x:f>
      </x:c>
      <x:c r="V36" s="58" t="str">
        <x:f>IF(OR(T36="",T36=0),"",U36/T36)</x:f>
      </x:c>
      <x:c r="W36" s="60" t="str">
        <x:f>IF(V36="","",IF(V36&lt;=Results!$B$9,"X",IF(V36&lt;=Results!$B$10,"Y","Z")))</x:f>
      </x:c>
      <x:c r="X36" s="60" t="str">
        <x:f>IF(OR(S36="",W36=""),"",S36&amp;W36)</x:f>
      </x:c>
      <x:c r="Y36" s="52"/>
    </x:row>
    <x:row r="37">
      <x:c r="A37" s="51"/>
      <x:c r="B37" s="51"/>
      <x:c r="C37" s="54"/>
      <x:c r="D37" s="54"/>
      <x:c r="E37" s="54"/>
      <x:c r="F37" s="54"/>
      <x:c r="G37" s="54"/>
      <x:c r="H37" s="54"/>
      <x:c r="I37" s="54"/>
      <x:c r="J37" s="54"/>
      <x:c r="K37" s="54"/>
      <x:c r="L37" s="54"/>
      <x:c r="M37" s="54"/>
      <x:c r="N37" s="54"/>
      <x:c r="O37" s="54"/>
      <x:c r="P37" s="56" t="str">
        <x:f>IF(A37="","",SUM(D37:O37))</x:f>
      </x:c>
      <x:c r="Q37" s="58" t="str">
        <x:f>IF(OR(A37="",C37="",SUM($C$5:$C$154)=0),"",C37/SUM($C$5:$C$154))</x:f>
      </x:c>
      <x:c r="R37" s="58" t="str">
        <x:f>IF(Q37="","",SUMIF($C$5:$C$154,"&gt;="&amp;C37,$C$5:$C$154)/SUM($C$5:$C$154))</x:f>
      </x:c>
      <x:c r="S37" s="60" t="str">
        <x:f>IF(R37="","",IF(R37&lt;=Results!$B$7,"A",IF(R37&lt;=Results!$B$8,"B","C")))</x:f>
      </x:c>
      <x:c r="T37" s="56" t="str">
        <x:f>IF(OR(A37="",COUNT(D37:O37)&lt;3),"",AVERAGE(D37:O37))</x:f>
      </x:c>
      <x:c r="U37" s="56" t="str">
        <x:f>IF(T37="","",STDEV.P(D37:O37))</x:f>
      </x:c>
      <x:c r="V37" s="58" t="str">
        <x:f>IF(OR(T37="",T37=0),"",U37/T37)</x:f>
      </x:c>
      <x:c r="W37" s="60" t="str">
        <x:f>IF(V37="","",IF(V37&lt;=Results!$B$9,"X",IF(V37&lt;=Results!$B$10,"Y","Z")))</x:f>
      </x:c>
      <x:c r="X37" s="60" t="str">
        <x:f>IF(OR(S37="",W37=""),"",S37&amp;W37)</x:f>
      </x:c>
      <x:c r="Y37" s="52"/>
    </x:row>
    <x:row r="38">
      <x:c r="A38" s="51"/>
      <x:c r="B38" s="51"/>
      <x:c r="C38" s="54"/>
      <x:c r="D38" s="54"/>
      <x:c r="E38" s="54"/>
      <x:c r="F38" s="54"/>
      <x:c r="G38" s="54"/>
      <x:c r="H38" s="54"/>
      <x:c r="I38" s="54"/>
      <x:c r="J38" s="54"/>
      <x:c r="K38" s="54"/>
      <x:c r="L38" s="54"/>
      <x:c r="M38" s="54"/>
      <x:c r="N38" s="54"/>
      <x:c r="O38" s="54"/>
      <x:c r="P38" s="56" t="str">
        <x:f>IF(A38="","",SUM(D38:O38))</x:f>
      </x:c>
      <x:c r="Q38" s="58" t="str">
        <x:f>IF(OR(A38="",C38="",SUM($C$5:$C$154)=0),"",C38/SUM($C$5:$C$154))</x:f>
      </x:c>
      <x:c r="R38" s="58" t="str">
        <x:f>IF(Q38="","",SUMIF($C$5:$C$154,"&gt;="&amp;C38,$C$5:$C$154)/SUM($C$5:$C$154))</x:f>
      </x:c>
      <x:c r="S38" s="60" t="str">
        <x:f>IF(R38="","",IF(R38&lt;=Results!$B$7,"A",IF(R38&lt;=Results!$B$8,"B","C")))</x:f>
      </x:c>
      <x:c r="T38" s="56" t="str">
        <x:f>IF(OR(A38="",COUNT(D38:O38)&lt;3),"",AVERAGE(D38:O38))</x:f>
      </x:c>
      <x:c r="U38" s="56" t="str">
        <x:f>IF(T38="","",STDEV.P(D38:O38))</x:f>
      </x:c>
      <x:c r="V38" s="58" t="str">
        <x:f>IF(OR(T38="",T38=0),"",U38/T38)</x:f>
      </x:c>
      <x:c r="W38" s="60" t="str">
        <x:f>IF(V38="","",IF(V38&lt;=Results!$B$9,"X",IF(V38&lt;=Results!$B$10,"Y","Z")))</x:f>
      </x:c>
      <x:c r="X38" s="60" t="str">
        <x:f>IF(OR(S38="",W38=""),"",S38&amp;W38)</x:f>
      </x:c>
      <x:c r="Y38" s="52"/>
    </x:row>
    <x:row r="39">
      <x:c r="A39" s="51"/>
      <x:c r="B39" s="51"/>
      <x:c r="C39" s="54"/>
      <x:c r="D39" s="54"/>
      <x:c r="E39" s="54"/>
      <x:c r="F39" s="54"/>
      <x:c r="G39" s="54"/>
      <x:c r="H39" s="54"/>
      <x:c r="I39" s="54"/>
      <x:c r="J39" s="54"/>
      <x:c r="K39" s="54"/>
      <x:c r="L39" s="54"/>
      <x:c r="M39" s="54"/>
      <x:c r="N39" s="54"/>
      <x:c r="O39" s="54"/>
      <x:c r="P39" s="56" t="str">
        <x:f>IF(A39="","",SUM(D39:O39))</x:f>
      </x:c>
      <x:c r="Q39" s="58" t="str">
        <x:f>IF(OR(A39="",C39="",SUM($C$5:$C$154)=0),"",C39/SUM($C$5:$C$154))</x:f>
      </x:c>
      <x:c r="R39" s="58" t="str">
        <x:f>IF(Q39="","",SUMIF($C$5:$C$154,"&gt;="&amp;C39,$C$5:$C$154)/SUM($C$5:$C$154))</x:f>
      </x:c>
      <x:c r="S39" s="60" t="str">
        <x:f>IF(R39="","",IF(R39&lt;=Results!$B$7,"A",IF(R39&lt;=Results!$B$8,"B","C")))</x:f>
      </x:c>
      <x:c r="T39" s="56" t="str">
        <x:f>IF(OR(A39="",COUNT(D39:O39)&lt;3),"",AVERAGE(D39:O39))</x:f>
      </x:c>
      <x:c r="U39" s="56" t="str">
        <x:f>IF(T39="","",STDEV.P(D39:O39))</x:f>
      </x:c>
      <x:c r="V39" s="58" t="str">
        <x:f>IF(OR(T39="",T39=0),"",U39/T39)</x:f>
      </x:c>
      <x:c r="W39" s="60" t="str">
        <x:f>IF(V39="","",IF(V39&lt;=Results!$B$9,"X",IF(V39&lt;=Results!$B$10,"Y","Z")))</x:f>
      </x:c>
      <x:c r="X39" s="60" t="str">
        <x:f>IF(OR(S39="",W39=""),"",S39&amp;W39)</x:f>
      </x:c>
      <x:c r="Y39" s="52"/>
    </x:row>
    <x:row r="40">
      <x:c r="A40" s="51"/>
      <x:c r="B40" s="51"/>
      <x:c r="C40" s="54"/>
      <x:c r="D40" s="54"/>
      <x:c r="E40" s="54"/>
      <x:c r="F40" s="54"/>
      <x:c r="G40" s="54"/>
      <x:c r="H40" s="54"/>
      <x:c r="I40" s="54"/>
      <x:c r="J40" s="54"/>
      <x:c r="K40" s="54"/>
      <x:c r="L40" s="54"/>
      <x:c r="M40" s="54"/>
      <x:c r="N40" s="54"/>
      <x:c r="O40" s="54"/>
      <x:c r="P40" s="56" t="str">
        <x:f>IF(A40="","",SUM(D40:O40))</x:f>
      </x:c>
      <x:c r="Q40" s="58" t="str">
        <x:f>IF(OR(A40="",C40="",SUM($C$5:$C$154)=0),"",C40/SUM($C$5:$C$154))</x:f>
      </x:c>
      <x:c r="R40" s="58" t="str">
        <x:f>IF(Q40="","",SUMIF($C$5:$C$154,"&gt;="&amp;C40,$C$5:$C$154)/SUM($C$5:$C$154))</x:f>
      </x:c>
      <x:c r="S40" s="60" t="str">
        <x:f>IF(R40="","",IF(R40&lt;=Results!$B$7,"A",IF(R40&lt;=Results!$B$8,"B","C")))</x:f>
      </x:c>
      <x:c r="T40" s="56" t="str">
        <x:f>IF(OR(A40="",COUNT(D40:O40)&lt;3),"",AVERAGE(D40:O40))</x:f>
      </x:c>
      <x:c r="U40" s="56" t="str">
        <x:f>IF(T40="","",STDEV.P(D40:O40))</x:f>
      </x:c>
      <x:c r="V40" s="58" t="str">
        <x:f>IF(OR(T40="",T40=0),"",U40/T40)</x:f>
      </x:c>
      <x:c r="W40" s="60" t="str">
        <x:f>IF(V40="","",IF(V40&lt;=Results!$B$9,"X",IF(V40&lt;=Results!$B$10,"Y","Z")))</x:f>
      </x:c>
      <x:c r="X40" s="60" t="str">
        <x:f>IF(OR(S40="",W40=""),"",S40&amp;W40)</x:f>
      </x:c>
      <x:c r="Y40" s="52"/>
    </x:row>
    <x:row r="41">
      <x:c r="A41" s="51"/>
      <x:c r="B41" s="51"/>
      <x:c r="C41" s="54"/>
      <x:c r="D41" s="54"/>
      <x:c r="E41" s="54"/>
      <x:c r="F41" s="54"/>
      <x:c r="G41" s="54"/>
      <x:c r="H41" s="54"/>
      <x:c r="I41" s="54"/>
      <x:c r="J41" s="54"/>
      <x:c r="K41" s="54"/>
      <x:c r="L41" s="54"/>
      <x:c r="M41" s="54"/>
      <x:c r="N41" s="54"/>
      <x:c r="O41" s="54"/>
      <x:c r="P41" s="56" t="str">
        <x:f>IF(A41="","",SUM(D41:O41))</x:f>
      </x:c>
      <x:c r="Q41" s="58" t="str">
        <x:f>IF(OR(A41="",C41="",SUM($C$5:$C$154)=0),"",C41/SUM($C$5:$C$154))</x:f>
      </x:c>
      <x:c r="R41" s="58" t="str">
        <x:f>IF(Q41="","",SUMIF($C$5:$C$154,"&gt;="&amp;C41,$C$5:$C$154)/SUM($C$5:$C$154))</x:f>
      </x:c>
      <x:c r="S41" s="60" t="str">
        <x:f>IF(R41="","",IF(R41&lt;=Results!$B$7,"A",IF(R41&lt;=Results!$B$8,"B","C")))</x:f>
      </x:c>
      <x:c r="T41" s="56" t="str">
        <x:f>IF(OR(A41="",COUNT(D41:O41)&lt;3),"",AVERAGE(D41:O41))</x:f>
      </x:c>
      <x:c r="U41" s="56" t="str">
        <x:f>IF(T41="","",STDEV.P(D41:O41))</x:f>
      </x:c>
      <x:c r="V41" s="58" t="str">
        <x:f>IF(OR(T41="",T41=0),"",U41/T41)</x:f>
      </x:c>
      <x:c r="W41" s="60" t="str">
        <x:f>IF(V41="","",IF(V41&lt;=Results!$B$9,"X",IF(V41&lt;=Results!$B$10,"Y","Z")))</x:f>
      </x:c>
      <x:c r="X41" s="60" t="str">
        <x:f>IF(OR(S41="",W41=""),"",S41&amp;W41)</x:f>
      </x:c>
      <x:c r="Y41" s="52"/>
    </x:row>
    <x:row r="42">
      <x:c r="A42" s="51"/>
      <x:c r="B42" s="51"/>
      <x:c r="C42" s="54"/>
      <x:c r="D42" s="54"/>
      <x:c r="E42" s="54"/>
      <x:c r="F42" s="54"/>
      <x:c r="G42" s="54"/>
      <x:c r="H42" s="54"/>
      <x:c r="I42" s="54"/>
      <x:c r="J42" s="54"/>
      <x:c r="K42" s="54"/>
      <x:c r="L42" s="54"/>
      <x:c r="M42" s="54"/>
      <x:c r="N42" s="54"/>
      <x:c r="O42" s="54"/>
      <x:c r="P42" s="56" t="str">
        <x:f>IF(A42="","",SUM(D42:O42))</x:f>
      </x:c>
      <x:c r="Q42" s="58" t="str">
        <x:f>IF(OR(A42="",C42="",SUM($C$5:$C$154)=0),"",C42/SUM($C$5:$C$154))</x:f>
      </x:c>
      <x:c r="R42" s="58" t="str">
        <x:f>IF(Q42="","",SUMIF($C$5:$C$154,"&gt;="&amp;C42,$C$5:$C$154)/SUM($C$5:$C$154))</x:f>
      </x:c>
      <x:c r="S42" s="60" t="str">
        <x:f>IF(R42="","",IF(R42&lt;=Results!$B$7,"A",IF(R42&lt;=Results!$B$8,"B","C")))</x:f>
      </x:c>
      <x:c r="T42" s="56" t="str">
        <x:f>IF(OR(A42="",COUNT(D42:O42)&lt;3),"",AVERAGE(D42:O42))</x:f>
      </x:c>
      <x:c r="U42" s="56" t="str">
        <x:f>IF(T42="","",STDEV.P(D42:O42))</x:f>
      </x:c>
      <x:c r="V42" s="58" t="str">
        <x:f>IF(OR(T42="",T42=0),"",U42/T42)</x:f>
      </x:c>
      <x:c r="W42" s="60" t="str">
        <x:f>IF(V42="","",IF(V42&lt;=Results!$B$9,"X",IF(V42&lt;=Results!$B$10,"Y","Z")))</x:f>
      </x:c>
      <x:c r="X42" s="60" t="str">
        <x:f>IF(OR(S42="",W42=""),"",S42&amp;W42)</x:f>
      </x:c>
      <x:c r="Y42" s="52"/>
    </x:row>
    <x:row r="43">
      <x:c r="A43" s="51"/>
      <x:c r="B43" s="51"/>
      <x:c r="C43" s="54"/>
      <x:c r="D43" s="54"/>
      <x:c r="E43" s="54"/>
      <x:c r="F43" s="54"/>
      <x:c r="G43" s="54"/>
      <x:c r="H43" s="54"/>
      <x:c r="I43" s="54"/>
      <x:c r="J43" s="54"/>
      <x:c r="K43" s="54"/>
      <x:c r="L43" s="54"/>
      <x:c r="M43" s="54"/>
      <x:c r="N43" s="54"/>
      <x:c r="O43" s="54"/>
      <x:c r="P43" s="56" t="str">
        <x:f>IF(A43="","",SUM(D43:O43))</x:f>
      </x:c>
      <x:c r="Q43" s="58" t="str">
        <x:f>IF(OR(A43="",C43="",SUM($C$5:$C$154)=0),"",C43/SUM($C$5:$C$154))</x:f>
      </x:c>
      <x:c r="R43" s="58" t="str">
        <x:f>IF(Q43="","",SUMIF($C$5:$C$154,"&gt;="&amp;C43,$C$5:$C$154)/SUM($C$5:$C$154))</x:f>
      </x:c>
      <x:c r="S43" s="60" t="str">
        <x:f>IF(R43="","",IF(R43&lt;=Results!$B$7,"A",IF(R43&lt;=Results!$B$8,"B","C")))</x:f>
      </x:c>
      <x:c r="T43" s="56" t="str">
        <x:f>IF(OR(A43="",COUNT(D43:O43)&lt;3),"",AVERAGE(D43:O43))</x:f>
      </x:c>
      <x:c r="U43" s="56" t="str">
        <x:f>IF(T43="","",STDEV.P(D43:O43))</x:f>
      </x:c>
      <x:c r="V43" s="58" t="str">
        <x:f>IF(OR(T43="",T43=0),"",U43/T43)</x:f>
      </x:c>
      <x:c r="W43" s="60" t="str">
        <x:f>IF(V43="","",IF(V43&lt;=Results!$B$9,"X",IF(V43&lt;=Results!$B$10,"Y","Z")))</x:f>
      </x:c>
      <x:c r="X43" s="60" t="str">
        <x:f>IF(OR(S43="",W43=""),"",S43&amp;W43)</x:f>
      </x:c>
      <x:c r="Y43" s="52"/>
    </x:row>
    <x:row r="44">
      <x:c r="A44" s="51"/>
      <x:c r="B44" s="51"/>
      <x:c r="C44" s="54"/>
      <x:c r="D44" s="54"/>
      <x:c r="E44" s="54"/>
      <x:c r="F44" s="54"/>
      <x:c r="G44" s="54"/>
      <x:c r="H44" s="54"/>
      <x:c r="I44" s="54"/>
      <x:c r="J44" s="54"/>
      <x:c r="K44" s="54"/>
      <x:c r="L44" s="54"/>
      <x:c r="M44" s="54"/>
      <x:c r="N44" s="54"/>
      <x:c r="O44" s="54"/>
      <x:c r="P44" s="56" t="str">
        <x:f>IF(A44="","",SUM(D44:O44))</x:f>
      </x:c>
      <x:c r="Q44" s="58" t="str">
        <x:f>IF(OR(A44="",C44="",SUM($C$5:$C$154)=0),"",C44/SUM($C$5:$C$154))</x:f>
      </x:c>
      <x:c r="R44" s="58" t="str">
        <x:f>IF(Q44="","",SUMIF($C$5:$C$154,"&gt;="&amp;C44,$C$5:$C$154)/SUM($C$5:$C$154))</x:f>
      </x:c>
      <x:c r="S44" s="60" t="str">
        <x:f>IF(R44="","",IF(R44&lt;=Results!$B$7,"A",IF(R44&lt;=Results!$B$8,"B","C")))</x:f>
      </x:c>
      <x:c r="T44" s="56" t="str">
        <x:f>IF(OR(A44="",COUNT(D44:O44)&lt;3),"",AVERAGE(D44:O44))</x:f>
      </x:c>
      <x:c r="U44" s="56" t="str">
        <x:f>IF(T44="","",STDEV.P(D44:O44))</x:f>
      </x:c>
      <x:c r="V44" s="58" t="str">
        <x:f>IF(OR(T44="",T44=0),"",U44/T44)</x:f>
      </x:c>
      <x:c r="W44" s="60" t="str">
        <x:f>IF(V44="","",IF(V44&lt;=Results!$B$9,"X",IF(V44&lt;=Results!$B$10,"Y","Z")))</x:f>
      </x:c>
      <x:c r="X44" s="60" t="str">
        <x:f>IF(OR(S44="",W44=""),"",S44&amp;W44)</x:f>
      </x:c>
      <x:c r="Y44" s="52"/>
    </x:row>
    <x:row r="45">
      <x:c r="A45" s="51"/>
      <x:c r="B45" s="51"/>
      <x:c r="C45" s="54"/>
      <x:c r="D45" s="54"/>
      <x:c r="E45" s="54"/>
      <x:c r="F45" s="54"/>
      <x:c r="G45" s="54"/>
      <x:c r="H45" s="54"/>
      <x:c r="I45" s="54"/>
      <x:c r="J45" s="54"/>
      <x:c r="K45" s="54"/>
      <x:c r="L45" s="54"/>
      <x:c r="M45" s="54"/>
      <x:c r="N45" s="54"/>
      <x:c r="O45" s="54"/>
      <x:c r="P45" s="56" t="str">
        <x:f>IF(A45="","",SUM(D45:O45))</x:f>
      </x:c>
      <x:c r="Q45" s="58" t="str">
        <x:f>IF(OR(A45="",C45="",SUM($C$5:$C$154)=0),"",C45/SUM($C$5:$C$154))</x:f>
      </x:c>
      <x:c r="R45" s="58" t="str">
        <x:f>IF(Q45="","",SUMIF($C$5:$C$154,"&gt;="&amp;C45,$C$5:$C$154)/SUM($C$5:$C$154))</x:f>
      </x:c>
      <x:c r="S45" s="60" t="str">
        <x:f>IF(R45="","",IF(R45&lt;=Results!$B$7,"A",IF(R45&lt;=Results!$B$8,"B","C")))</x:f>
      </x:c>
      <x:c r="T45" s="56" t="str">
        <x:f>IF(OR(A45="",COUNT(D45:O45)&lt;3),"",AVERAGE(D45:O45))</x:f>
      </x:c>
      <x:c r="U45" s="56" t="str">
        <x:f>IF(T45="","",STDEV.P(D45:O45))</x:f>
      </x:c>
      <x:c r="V45" s="58" t="str">
        <x:f>IF(OR(T45="",T45=0),"",U45/T45)</x:f>
      </x:c>
      <x:c r="W45" s="60" t="str">
        <x:f>IF(V45="","",IF(V45&lt;=Results!$B$9,"X",IF(V45&lt;=Results!$B$10,"Y","Z")))</x:f>
      </x:c>
      <x:c r="X45" s="60" t="str">
        <x:f>IF(OR(S45="",W45=""),"",S45&amp;W45)</x:f>
      </x:c>
      <x:c r="Y45" s="52"/>
    </x:row>
    <x:row r="46">
      <x:c r="A46" s="51"/>
      <x:c r="B46" s="51"/>
      <x:c r="C46" s="54"/>
      <x:c r="D46" s="54"/>
      <x:c r="E46" s="54"/>
      <x:c r="F46" s="54"/>
      <x:c r="G46" s="54"/>
      <x:c r="H46" s="54"/>
      <x:c r="I46" s="54"/>
      <x:c r="J46" s="54"/>
      <x:c r="K46" s="54"/>
      <x:c r="L46" s="54"/>
      <x:c r="M46" s="54"/>
      <x:c r="N46" s="54"/>
      <x:c r="O46" s="54"/>
      <x:c r="P46" s="56" t="str">
        <x:f>IF(A46="","",SUM(D46:O46))</x:f>
      </x:c>
      <x:c r="Q46" s="58" t="str">
        <x:f>IF(OR(A46="",C46="",SUM($C$5:$C$154)=0),"",C46/SUM($C$5:$C$154))</x:f>
      </x:c>
      <x:c r="R46" s="58" t="str">
        <x:f>IF(Q46="","",SUMIF($C$5:$C$154,"&gt;="&amp;C46,$C$5:$C$154)/SUM($C$5:$C$154))</x:f>
      </x:c>
      <x:c r="S46" s="60" t="str">
        <x:f>IF(R46="","",IF(R46&lt;=Results!$B$7,"A",IF(R46&lt;=Results!$B$8,"B","C")))</x:f>
      </x:c>
      <x:c r="T46" s="56" t="str">
        <x:f>IF(OR(A46="",COUNT(D46:O46)&lt;3),"",AVERAGE(D46:O46))</x:f>
      </x:c>
      <x:c r="U46" s="56" t="str">
        <x:f>IF(T46="","",STDEV.P(D46:O46))</x:f>
      </x:c>
      <x:c r="V46" s="58" t="str">
        <x:f>IF(OR(T46="",T46=0),"",U46/T46)</x:f>
      </x:c>
      <x:c r="W46" s="60" t="str">
        <x:f>IF(V46="","",IF(V46&lt;=Results!$B$9,"X",IF(V46&lt;=Results!$B$10,"Y","Z")))</x:f>
      </x:c>
      <x:c r="X46" s="60" t="str">
        <x:f>IF(OR(S46="",W46=""),"",S46&amp;W46)</x:f>
      </x:c>
      <x:c r="Y46" s="52"/>
    </x:row>
    <x:row r="47">
      <x:c r="A47" s="51"/>
      <x:c r="B47" s="51"/>
      <x:c r="C47" s="54"/>
      <x:c r="D47" s="54"/>
      <x:c r="E47" s="54"/>
      <x:c r="F47" s="54"/>
      <x:c r="G47" s="54"/>
      <x:c r="H47" s="54"/>
      <x:c r="I47" s="54"/>
      <x:c r="J47" s="54"/>
      <x:c r="K47" s="54"/>
      <x:c r="L47" s="54"/>
      <x:c r="M47" s="54"/>
      <x:c r="N47" s="54"/>
      <x:c r="O47" s="54"/>
      <x:c r="P47" s="56" t="str">
        <x:f>IF(A47="","",SUM(D47:O47))</x:f>
      </x:c>
      <x:c r="Q47" s="58" t="str">
        <x:f>IF(OR(A47="",C47="",SUM($C$5:$C$154)=0),"",C47/SUM($C$5:$C$154))</x:f>
      </x:c>
      <x:c r="R47" s="58" t="str">
        <x:f>IF(Q47="","",SUMIF($C$5:$C$154,"&gt;="&amp;C47,$C$5:$C$154)/SUM($C$5:$C$154))</x:f>
      </x:c>
      <x:c r="S47" s="60" t="str">
        <x:f>IF(R47="","",IF(R47&lt;=Results!$B$7,"A",IF(R47&lt;=Results!$B$8,"B","C")))</x:f>
      </x:c>
      <x:c r="T47" s="56" t="str">
        <x:f>IF(OR(A47="",COUNT(D47:O47)&lt;3),"",AVERAGE(D47:O47))</x:f>
      </x:c>
      <x:c r="U47" s="56" t="str">
        <x:f>IF(T47="","",STDEV.P(D47:O47))</x:f>
      </x:c>
      <x:c r="V47" s="58" t="str">
        <x:f>IF(OR(T47="",T47=0),"",U47/T47)</x:f>
      </x:c>
      <x:c r="W47" s="60" t="str">
        <x:f>IF(V47="","",IF(V47&lt;=Results!$B$9,"X",IF(V47&lt;=Results!$B$10,"Y","Z")))</x:f>
      </x:c>
      <x:c r="X47" s="60" t="str">
        <x:f>IF(OR(S47="",W47=""),"",S47&amp;W47)</x:f>
      </x:c>
      <x:c r="Y47" s="52"/>
    </x:row>
    <x:row r="48">
      <x:c r="A48" s="51"/>
      <x:c r="B48" s="51"/>
      <x:c r="C48" s="54"/>
      <x:c r="D48" s="54"/>
      <x:c r="E48" s="54"/>
      <x:c r="F48" s="54"/>
      <x:c r="G48" s="54"/>
      <x:c r="H48" s="54"/>
      <x:c r="I48" s="54"/>
      <x:c r="J48" s="54"/>
      <x:c r="K48" s="54"/>
      <x:c r="L48" s="54"/>
      <x:c r="M48" s="54"/>
      <x:c r="N48" s="54"/>
      <x:c r="O48" s="54"/>
      <x:c r="P48" s="56" t="str">
        <x:f>IF(A48="","",SUM(D48:O48))</x:f>
      </x:c>
      <x:c r="Q48" s="58" t="str">
        <x:f>IF(OR(A48="",C48="",SUM($C$5:$C$154)=0),"",C48/SUM($C$5:$C$154))</x:f>
      </x:c>
      <x:c r="R48" s="58" t="str">
        <x:f>IF(Q48="","",SUMIF($C$5:$C$154,"&gt;="&amp;C48,$C$5:$C$154)/SUM($C$5:$C$154))</x:f>
      </x:c>
      <x:c r="S48" s="60" t="str">
        <x:f>IF(R48="","",IF(R48&lt;=Results!$B$7,"A",IF(R48&lt;=Results!$B$8,"B","C")))</x:f>
      </x:c>
      <x:c r="T48" s="56" t="str">
        <x:f>IF(OR(A48="",COUNT(D48:O48)&lt;3),"",AVERAGE(D48:O48))</x:f>
      </x:c>
      <x:c r="U48" s="56" t="str">
        <x:f>IF(T48="","",STDEV.P(D48:O48))</x:f>
      </x:c>
      <x:c r="V48" s="58" t="str">
        <x:f>IF(OR(T48="",T48=0),"",U48/T48)</x:f>
      </x:c>
      <x:c r="W48" s="60" t="str">
        <x:f>IF(V48="","",IF(V48&lt;=Results!$B$9,"X",IF(V48&lt;=Results!$B$10,"Y","Z")))</x:f>
      </x:c>
      <x:c r="X48" s="60" t="str">
        <x:f>IF(OR(S48="",W48=""),"",S48&amp;W48)</x:f>
      </x:c>
      <x:c r="Y48" s="52"/>
    </x:row>
    <x:row r="49">
      <x:c r="A49" s="51"/>
      <x:c r="B49" s="51"/>
      <x:c r="C49" s="54"/>
      <x:c r="D49" s="54"/>
      <x:c r="E49" s="54"/>
      <x:c r="F49" s="54"/>
      <x:c r="G49" s="54"/>
      <x:c r="H49" s="54"/>
      <x:c r="I49" s="54"/>
      <x:c r="J49" s="54"/>
      <x:c r="K49" s="54"/>
      <x:c r="L49" s="54"/>
      <x:c r="M49" s="54"/>
      <x:c r="N49" s="54"/>
      <x:c r="O49" s="54"/>
      <x:c r="P49" s="56" t="str">
        <x:f>IF(A49="","",SUM(D49:O49))</x:f>
      </x:c>
      <x:c r="Q49" s="58" t="str">
        <x:f>IF(OR(A49="",C49="",SUM($C$5:$C$154)=0),"",C49/SUM($C$5:$C$154))</x:f>
      </x:c>
      <x:c r="R49" s="58" t="str">
        <x:f>IF(Q49="","",SUMIF($C$5:$C$154,"&gt;="&amp;C49,$C$5:$C$154)/SUM($C$5:$C$154))</x:f>
      </x:c>
      <x:c r="S49" s="60" t="str">
        <x:f>IF(R49="","",IF(R49&lt;=Results!$B$7,"A",IF(R49&lt;=Results!$B$8,"B","C")))</x:f>
      </x:c>
      <x:c r="T49" s="56" t="str">
        <x:f>IF(OR(A49="",COUNT(D49:O49)&lt;3),"",AVERAGE(D49:O49))</x:f>
      </x:c>
      <x:c r="U49" s="56" t="str">
        <x:f>IF(T49="","",STDEV.P(D49:O49))</x:f>
      </x:c>
      <x:c r="V49" s="58" t="str">
        <x:f>IF(OR(T49="",T49=0),"",U49/T49)</x:f>
      </x:c>
      <x:c r="W49" s="60" t="str">
        <x:f>IF(V49="","",IF(V49&lt;=Results!$B$9,"X",IF(V49&lt;=Results!$B$10,"Y","Z")))</x:f>
      </x:c>
      <x:c r="X49" s="60" t="str">
        <x:f>IF(OR(S49="",W49=""),"",S49&amp;W49)</x:f>
      </x:c>
      <x:c r="Y49" s="52"/>
    </x:row>
    <x:row r="50">
      <x:c r="A50" s="51"/>
      <x:c r="B50" s="51"/>
      <x:c r="C50" s="54"/>
      <x:c r="D50" s="54"/>
      <x:c r="E50" s="54"/>
      <x:c r="F50" s="54"/>
      <x:c r="G50" s="54"/>
      <x:c r="H50" s="54"/>
      <x:c r="I50" s="54"/>
      <x:c r="J50" s="54"/>
      <x:c r="K50" s="54"/>
      <x:c r="L50" s="54"/>
      <x:c r="M50" s="54"/>
      <x:c r="N50" s="54"/>
      <x:c r="O50" s="54"/>
      <x:c r="P50" s="56" t="str">
        <x:f>IF(A50="","",SUM(D50:O50))</x:f>
      </x:c>
      <x:c r="Q50" s="58" t="str">
        <x:f>IF(OR(A50="",C50="",SUM($C$5:$C$154)=0),"",C50/SUM($C$5:$C$154))</x:f>
      </x:c>
      <x:c r="R50" s="58" t="str">
        <x:f>IF(Q50="","",SUMIF($C$5:$C$154,"&gt;="&amp;C50,$C$5:$C$154)/SUM($C$5:$C$154))</x:f>
      </x:c>
      <x:c r="S50" s="60" t="str">
        <x:f>IF(R50="","",IF(R50&lt;=Results!$B$7,"A",IF(R50&lt;=Results!$B$8,"B","C")))</x:f>
      </x:c>
      <x:c r="T50" s="56" t="str">
        <x:f>IF(OR(A50="",COUNT(D50:O50)&lt;3),"",AVERAGE(D50:O50))</x:f>
      </x:c>
      <x:c r="U50" s="56" t="str">
        <x:f>IF(T50="","",STDEV.P(D50:O50))</x:f>
      </x:c>
      <x:c r="V50" s="58" t="str">
        <x:f>IF(OR(T50="",T50=0),"",U50/T50)</x:f>
      </x:c>
      <x:c r="W50" s="60" t="str">
        <x:f>IF(V50="","",IF(V50&lt;=Results!$B$9,"X",IF(V50&lt;=Results!$B$10,"Y","Z")))</x:f>
      </x:c>
      <x:c r="X50" s="60" t="str">
        <x:f>IF(OR(S50="",W50=""),"",S50&amp;W50)</x:f>
      </x:c>
      <x:c r="Y50" s="52"/>
    </x:row>
    <x:row r="51">
      <x:c r="A51" s="51"/>
      <x:c r="B51" s="51"/>
      <x:c r="C51" s="54"/>
      <x:c r="D51" s="54"/>
      <x:c r="E51" s="54"/>
      <x:c r="F51" s="54"/>
      <x:c r="G51" s="54"/>
      <x:c r="H51" s="54"/>
      <x:c r="I51" s="54"/>
      <x:c r="J51" s="54"/>
      <x:c r="K51" s="54"/>
      <x:c r="L51" s="54"/>
      <x:c r="M51" s="54"/>
      <x:c r="N51" s="54"/>
      <x:c r="O51" s="54"/>
      <x:c r="P51" s="56" t="str">
        <x:f>IF(A51="","",SUM(D51:O51))</x:f>
      </x:c>
      <x:c r="Q51" s="58" t="str">
        <x:f>IF(OR(A51="",C51="",SUM($C$5:$C$154)=0),"",C51/SUM($C$5:$C$154))</x:f>
      </x:c>
      <x:c r="R51" s="58" t="str">
        <x:f>IF(Q51="","",SUMIF($C$5:$C$154,"&gt;="&amp;C51,$C$5:$C$154)/SUM($C$5:$C$154))</x:f>
      </x:c>
      <x:c r="S51" s="60" t="str">
        <x:f>IF(R51="","",IF(R51&lt;=Results!$B$7,"A",IF(R51&lt;=Results!$B$8,"B","C")))</x:f>
      </x:c>
      <x:c r="T51" s="56" t="str">
        <x:f>IF(OR(A51="",COUNT(D51:O51)&lt;3),"",AVERAGE(D51:O51))</x:f>
      </x:c>
      <x:c r="U51" s="56" t="str">
        <x:f>IF(T51="","",STDEV.P(D51:O51))</x:f>
      </x:c>
      <x:c r="V51" s="58" t="str">
        <x:f>IF(OR(T51="",T51=0),"",U51/T51)</x:f>
      </x:c>
      <x:c r="W51" s="60" t="str">
        <x:f>IF(V51="","",IF(V51&lt;=Results!$B$9,"X",IF(V51&lt;=Results!$B$10,"Y","Z")))</x:f>
      </x:c>
      <x:c r="X51" s="60" t="str">
        <x:f>IF(OR(S51="",W51=""),"",S51&amp;W51)</x:f>
      </x:c>
      <x:c r="Y51" s="52"/>
    </x:row>
    <x:row r="52">
      <x:c r="A52" s="51"/>
      <x:c r="B52" s="51"/>
      <x:c r="C52" s="54"/>
      <x:c r="D52" s="54"/>
      <x:c r="E52" s="54"/>
      <x:c r="F52" s="54"/>
      <x:c r="G52" s="54"/>
      <x:c r="H52" s="54"/>
      <x:c r="I52" s="54"/>
      <x:c r="J52" s="54"/>
      <x:c r="K52" s="54"/>
      <x:c r="L52" s="54"/>
      <x:c r="M52" s="54"/>
      <x:c r="N52" s="54"/>
      <x:c r="O52" s="54"/>
      <x:c r="P52" s="56" t="str">
        <x:f>IF(A52="","",SUM(D52:O52))</x:f>
      </x:c>
      <x:c r="Q52" s="58" t="str">
        <x:f>IF(OR(A52="",C52="",SUM($C$5:$C$154)=0),"",C52/SUM($C$5:$C$154))</x:f>
      </x:c>
      <x:c r="R52" s="58" t="str">
        <x:f>IF(Q52="","",SUMIF($C$5:$C$154,"&gt;="&amp;C52,$C$5:$C$154)/SUM($C$5:$C$154))</x:f>
      </x:c>
      <x:c r="S52" s="60" t="str">
        <x:f>IF(R52="","",IF(R52&lt;=Results!$B$7,"A",IF(R52&lt;=Results!$B$8,"B","C")))</x:f>
      </x:c>
      <x:c r="T52" s="56" t="str">
        <x:f>IF(OR(A52="",COUNT(D52:O52)&lt;3),"",AVERAGE(D52:O52))</x:f>
      </x:c>
      <x:c r="U52" s="56" t="str">
        <x:f>IF(T52="","",STDEV.P(D52:O52))</x:f>
      </x:c>
      <x:c r="V52" s="58" t="str">
        <x:f>IF(OR(T52="",T52=0),"",U52/T52)</x:f>
      </x:c>
      <x:c r="W52" s="60" t="str">
        <x:f>IF(V52="","",IF(V52&lt;=Results!$B$9,"X",IF(V52&lt;=Results!$B$10,"Y","Z")))</x:f>
      </x:c>
      <x:c r="X52" s="60" t="str">
        <x:f>IF(OR(S52="",W52=""),"",S52&amp;W52)</x:f>
      </x:c>
      <x:c r="Y52" s="52"/>
    </x:row>
    <x:row r="53">
      <x:c r="A53" s="51"/>
      <x:c r="B53" s="51"/>
      <x:c r="C53" s="54"/>
      <x:c r="D53" s="54"/>
      <x:c r="E53" s="54"/>
      <x:c r="F53" s="54"/>
      <x:c r="G53" s="54"/>
      <x:c r="H53" s="54"/>
      <x:c r="I53" s="54"/>
      <x:c r="J53" s="54"/>
      <x:c r="K53" s="54"/>
      <x:c r="L53" s="54"/>
      <x:c r="M53" s="54"/>
      <x:c r="N53" s="54"/>
      <x:c r="O53" s="54"/>
      <x:c r="P53" s="56" t="str">
        <x:f>IF(A53="","",SUM(D53:O53))</x:f>
      </x:c>
      <x:c r="Q53" s="58" t="str">
        <x:f>IF(OR(A53="",C53="",SUM($C$5:$C$154)=0),"",C53/SUM($C$5:$C$154))</x:f>
      </x:c>
      <x:c r="R53" s="58" t="str">
        <x:f>IF(Q53="","",SUMIF($C$5:$C$154,"&gt;="&amp;C53,$C$5:$C$154)/SUM($C$5:$C$154))</x:f>
      </x:c>
      <x:c r="S53" s="60" t="str">
        <x:f>IF(R53="","",IF(R53&lt;=Results!$B$7,"A",IF(R53&lt;=Results!$B$8,"B","C")))</x:f>
      </x:c>
      <x:c r="T53" s="56" t="str">
        <x:f>IF(OR(A53="",COUNT(D53:O53)&lt;3),"",AVERAGE(D53:O53))</x:f>
      </x:c>
      <x:c r="U53" s="56" t="str">
        <x:f>IF(T53="","",STDEV.P(D53:O53))</x:f>
      </x:c>
      <x:c r="V53" s="58" t="str">
        <x:f>IF(OR(T53="",T53=0),"",U53/T53)</x:f>
      </x:c>
      <x:c r="W53" s="60" t="str">
        <x:f>IF(V53="","",IF(V53&lt;=Results!$B$9,"X",IF(V53&lt;=Results!$B$10,"Y","Z")))</x:f>
      </x:c>
      <x:c r="X53" s="60" t="str">
        <x:f>IF(OR(S53="",W53=""),"",S53&amp;W53)</x:f>
      </x:c>
      <x:c r="Y53" s="52"/>
    </x:row>
    <x:row r="54">
      <x:c r="A54" s="51"/>
      <x:c r="B54" s="51"/>
      <x:c r="C54" s="54"/>
      <x:c r="D54" s="54"/>
      <x:c r="E54" s="54"/>
      <x:c r="F54" s="54"/>
      <x:c r="G54" s="54"/>
      <x:c r="H54" s="54"/>
      <x:c r="I54" s="54"/>
      <x:c r="J54" s="54"/>
      <x:c r="K54" s="54"/>
      <x:c r="L54" s="54"/>
      <x:c r="M54" s="54"/>
      <x:c r="N54" s="54"/>
      <x:c r="O54" s="54"/>
      <x:c r="P54" s="56" t="str">
        <x:f>IF(A54="","",SUM(D54:O54))</x:f>
      </x:c>
      <x:c r="Q54" s="58" t="str">
        <x:f>IF(OR(A54="",C54="",SUM($C$5:$C$154)=0),"",C54/SUM($C$5:$C$154))</x:f>
      </x:c>
      <x:c r="R54" s="58" t="str">
        <x:f>IF(Q54="","",SUMIF($C$5:$C$154,"&gt;="&amp;C54,$C$5:$C$154)/SUM($C$5:$C$154))</x:f>
      </x:c>
      <x:c r="S54" s="60" t="str">
        <x:f>IF(R54="","",IF(R54&lt;=Results!$B$7,"A",IF(R54&lt;=Results!$B$8,"B","C")))</x:f>
      </x:c>
      <x:c r="T54" s="56" t="str">
        <x:f>IF(OR(A54="",COUNT(D54:O54)&lt;3),"",AVERAGE(D54:O54))</x:f>
      </x:c>
      <x:c r="U54" s="56" t="str">
        <x:f>IF(T54="","",STDEV.P(D54:O54))</x:f>
      </x:c>
      <x:c r="V54" s="58" t="str">
        <x:f>IF(OR(T54="",T54=0),"",U54/T54)</x:f>
      </x:c>
      <x:c r="W54" s="60" t="str">
        <x:f>IF(V54="","",IF(V54&lt;=Results!$B$9,"X",IF(V54&lt;=Results!$B$10,"Y","Z")))</x:f>
      </x:c>
      <x:c r="X54" s="60" t="str">
        <x:f>IF(OR(S54="",W54=""),"",S54&amp;W54)</x:f>
      </x:c>
      <x:c r="Y54" s="52"/>
    </x:row>
    <x:row r="55">
      <x:c r="A55" s="51"/>
      <x:c r="B55" s="51"/>
      <x:c r="C55" s="54"/>
      <x:c r="D55" s="54"/>
      <x:c r="E55" s="54"/>
      <x:c r="F55" s="54"/>
      <x:c r="G55" s="54"/>
      <x:c r="H55" s="54"/>
      <x:c r="I55" s="54"/>
      <x:c r="J55" s="54"/>
      <x:c r="K55" s="54"/>
      <x:c r="L55" s="54"/>
      <x:c r="M55" s="54"/>
      <x:c r="N55" s="54"/>
      <x:c r="O55" s="54"/>
      <x:c r="P55" s="56" t="str">
        <x:f>IF(A55="","",SUM(D55:O55))</x:f>
      </x:c>
      <x:c r="Q55" s="58" t="str">
        <x:f>IF(OR(A55="",C55="",SUM($C$5:$C$154)=0),"",C55/SUM($C$5:$C$154))</x:f>
      </x:c>
      <x:c r="R55" s="58" t="str">
        <x:f>IF(Q55="","",SUMIF($C$5:$C$154,"&gt;="&amp;C55,$C$5:$C$154)/SUM($C$5:$C$154))</x:f>
      </x:c>
      <x:c r="S55" s="60" t="str">
        <x:f>IF(R55="","",IF(R55&lt;=Results!$B$7,"A",IF(R55&lt;=Results!$B$8,"B","C")))</x:f>
      </x:c>
      <x:c r="T55" s="56" t="str">
        <x:f>IF(OR(A55="",COUNT(D55:O55)&lt;3),"",AVERAGE(D55:O55))</x:f>
      </x:c>
      <x:c r="U55" s="56" t="str">
        <x:f>IF(T55="","",STDEV.P(D55:O55))</x:f>
      </x:c>
      <x:c r="V55" s="58" t="str">
        <x:f>IF(OR(T55="",T55=0),"",U55/T55)</x:f>
      </x:c>
      <x:c r="W55" s="60" t="str">
        <x:f>IF(V55="","",IF(V55&lt;=Results!$B$9,"X",IF(V55&lt;=Results!$B$10,"Y","Z")))</x:f>
      </x:c>
      <x:c r="X55" s="60" t="str">
        <x:f>IF(OR(S55="",W55=""),"",S55&amp;W55)</x:f>
      </x:c>
      <x:c r="Y55" s="52"/>
    </x:row>
    <x:row r="56">
      <x:c r="A56" s="51"/>
      <x:c r="B56" s="51"/>
      <x:c r="C56" s="54"/>
      <x:c r="D56" s="54"/>
      <x:c r="E56" s="54"/>
      <x:c r="F56" s="54"/>
      <x:c r="G56" s="54"/>
      <x:c r="H56" s="54"/>
      <x:c r="I56" s="54"/>
      <x:c r="J56" s="54"/>
      <x:c r="K56" s="54"/>
      <x:c r="L56" s="54"/>
      <x:c r="M56" s="54"/>
      <x:c r="N56" s="54"/>
      <x:c r="O56" s="54"/>
      <x:c r="P56" s="56" t="str">
        <x:f>IF(A56="","",SUM(D56:O56))</x:f>
      </x:c>
      <x:c r="Q56" s="58" t="str">
        <x:f>IF(OR(A56="",C56="",SUM($C$5:$C$154)=0),"",C56/SUM($C$5:$C$154))</x:f>
      </x:c>
      <x:c r="R56" s="58" t="str">
        <x:f>IF(Q56="","",SUMIF($C$5:$C$154,"&gt;="&amp;C56,$C$5:$C$154)/SUM($C$5:$C$154))</x:f>
      </x:c>
      <x:c r="S56" s="60" t="str">
        <x:f>IF(R56="","",IF(R56&lt;=Results!$B$7,"A",IF(R56&lt;=Results!$B$8,"B","C")))</x:f>
      </x:c>
      <x:c r="T56" s="56" t="str">
        <x:f>IF(OR(A56="",COUNT(D56:O56)&lt;3),"",AVERAGE(D56:O56))</x:f>
      </x:c>
      <x:c r="U56" s="56" t="str">
        <x:f>IF(T56="","",STDEV.P(D56:O56))</x:f>
      </x:c>
      <x:c r="V56" s="58" t="str">
        <x:f>IF(OR(T56="",T56=0),"",U56/T56)</x:f>
      </x:c>
      <x:c r="W56" s="60" t="str">
        <x:f>IF(V56="","",IF(V56&lt;=Results!$B$9,"X",IF(V56&lt;=Results!$B$10,"Y","Z")))</x:f>
      </x:c>
      <x:c r="X56" s="60" t="str">
        <x:f>IF(OR(S56="",W56=""),"",S56&amp;W56)</x:f>
      </x:c>
      <x:c r="Y56" s="52"/>
    </x:row>
    <x:row r="57">
      <x:c r="A57" s="51"/>
      <x:c r="B57" s="51"/>
      <x:c r="C57" s="54"/>
      <x:c r="D57" s="54"/>
      <x:c r="E57" s="54"/>
      <x:c r="F57" s="54"/>
      <x:c r="G57" s="54"/>
      <x:c r="H57" s="54"/>
      <x:c r="I57" s="54"/>
      <x:c r="J57" s="54"/>
      <x:c r="K57" s="54"/>
      <x:c r="L57" s="54"/>
      <x:c r="M57" s="54"/>
      <x:c r="N57" s="54"/>
      <x:c r="O57" s="54"/>
      <x:c r="P57" s="56" t="str">
        <x:f>IF(A57="","",SUM(D57:O57))</x:f>
      </x:c>
      <x:c r="Q57" s="58" t="str">
        <x:f>IF(OR(A57="",C57="",SUM($C$5:$C$154)=0),"",C57/SUM($C$5:$C$154))</x:f>
      </x:c>
      <x:c r="R57" s="58" t="str">
        <x:f>IF(Q57="","",SUMIF($C$5:$C$154,"&gt;="&amp;C57,$C$5:$C$154)/SUM($C$5:$C$154))</x:f>
      </x:c>
      <x:c r="S57" s="60" t="str">
        <x:f>IF(R57="","",IF(R57&lt;=Results!$B$7,"A",IF(R57&lt;=Results!$B$8,"B","C")))</x:f>
      </x:c>
      <x:c r="T57" s="56" t="str">
        <x:f>IF(OR(A57="",COUNT(D57:O57)&lt;3),"",AVERAGE(D57:O57))</x:f>
      </x:c>
      <x:c r="U57" s="56" t="str">
        <x:f>IF(T57="","",STDEV.P(D57:O57))</x:f>
      </x:c>
      <x:c r="V57" s="58" t="str">
        <x:f>IF(OR(T57="",T57=0),"",U57/T57)</x:f>
      </x:c>
      <x:c r="W57" s="60" t="str">
        <x:f>IF(V57="","",IF(V57&lt;=Results!$B$9,"X",IF(V57&lt;=Results!$B$10,"Y","Z")))</x:f>
      </x:c>
      <x:c r="X57" s="60" t="str">
        <x:f>IF(OR(S57="",W57=""),"",S57&amp;W57)</x:f>
      </x:c>
      <x:c r="Y57" s="52"/>
    </x:row>
    <x:row r="58">
      <x:c r="A58" s="51"/>
      <x:c r="B58" s="51"/>
      <x:c r="C58" s="54"/>
      <x:c r="D58" s="54"/>
      <x:c r="E58" s="54"/>
      <x:c r="F58" s="54"/>
      <x:c r="G58" s="54"/>
      <x:c r="H58" s="54"/>
      <x:c r="I58" s="54"/>
      <x:c r="J58" s="54"/>
      <x:c r="K58" s="54"/>
      <x:c r="L58" s="54"/>
      <x:c r="M58" s="54"/>
      <x:c r="N58" s="54"/>
      <x:c r="O58" s="54"/>
      <x:c r="P58" s="56" t="str">
        <x:f>IF(A58="","",SUM(D58:O58))</x:f>
      </x:c>
      <x:c r="Q58" s="58" t="str">
        <x:f>IF(OR(A58="",C58="",SUM($C$5:$C$154)=0),"",C58/SUM($C$5:$C$154))</x:f>
      </x:c>
      <x:c r="R58" s="58" t="str">
        <x:f>IF(Q58="","",SUMIF($C$5:$C$154,"&gt;="&amp;C58,$C$5:$C$154)/SUM($C$5:$C$154))</x:f>
      </x:c>
      <x:c r="S58" s="60" t="str">
        <x:f>IF(R58="","",IF(R58&lt;=Results!$B$7,"A",IF(R58&lt;=Results!$B$8,"B","C")))</x:f>
      </x:c>
      <x:c r="T58" s="56" t="str">
        <x:f>IF(OR(A58="",COUNT(D58:O58)&lt;3),"",AVERAGE(D58:O58))</x:f>
      </x:c>
      <x:c r="U58" s="56" t="str">
        <x:f>IF(T58="","",STDEV.P(D58:O58))</x:f>
      </x:c>
      <x:c r="V58" s="58" t="str">
        <x:f>IF(OR(T58="",T58=0),"",U58/T58)</x:f>
      </x:c>
      <x:c r="W58" s="60" t="str">
        <x:f>IF(V58="","",IF(V58&lt;=Results!$B$9,"X",IF(V58&lt;=Results!$B$10,"Y","Z")))</x:f>
      </x:c>
      <x:c r="X58" s="60" t="str">
        <x:f>IF(OR(S58="",W58=""),"",S58&amp;W58)</x:f>
      </x:c>
      <x:c r="Y58" s="52"/>
    </x:row>
    <x:row r="59">
      <x:c r="A59" s="51"/>
      <x:c r="B59" s="51"/>
      <x:c r="C59" s="54"/>
      <x:c r="D59" s="54"/>
      <x:c r="E59" s="54"/>
      <x:c r="F59" s="54"/>
      <x:c r="G59" s="54"/>
      <x:c r="H59" s="54"/>
      <x:c r="I59" s="54"/>
      <x:c r="J59" s="54"/>
      <x:c r="K59" s="54"/>
      <x:c r="L59" s="54"/>
      <x:c r="M59" s="54"/>
      <x:c r="N59" s="54"/>
      <x:c r="O59" s="54"/>
      <x:c r="P59" s="56" t="str">
        <x:f>IF(A59="","",SUM(D59:O59))</x:f>
      </x:c>
      <x:c r="Q59" s="58" t="str">
        <x:f>IF(OR(A59="",C59="",SUM($C$5:$C$154)=0),"",C59/SUM($C$5:$C$154))</x:f>
      </x:c>
      <x:c r="R59" s="58" t="str">
        <x:f>IF(Q59="","",SUMIF($C$5:$C$154,"&gt;="&amp;C59,$C$5:$C$154)/SUM($C$5:$C$154))</x:f>
      </x:c>
      <x:c r="S59" s="60" t="str">
        <x:f>IF(R59="","",IF(R59&lt;=Results!$B$7,"A",IF(R59&lt;=Results!$B$8,"B","C")))</x:f>
      </x:c>
      <x:c r="T59" s="56" t="str">
        <x:f>IF(OR(A59="",COUNT(D59:O59)&lt;3),"",AVERAGE(D59:O59))</x:f>
      </x:c>
      <x:c r="U59" s="56" t="str">
        <x:f>IF(T59="","",STDEV.P(D59:O59))</x:f>
      </x:c>
      <x:c r="V59" s="58" t="str">
        <x:f>IF(OR(T59="",T59=0),"",U59/T59)</x:f>
      </x:c>
      <x:c r="W59" s="60" t="str">
        <x:f>IF(V59="","",IF(V59&lt;=Results!$B$9,"X",IF(V59&lt;=Results!$B$10,"Y","Z")))</x:f>
      </x:c>
      <x:c r="X59" s="60" t="str">
        <x:f>IF(OR(S59="",W59=""),"",S59&amp;W59)</x:f>
      </x:c>
      <x:c r="Y59" s="52"/>
    </x:row>
    <x:row r="60">
      <x:c r="A60" s="51"/>
      <x:c r="B60" s="51"/>
      <x:c r="C60" s="54"/>
      <x:c r="D60" s="54"/>
      <x:c r="E60" s="54"/>
      <x:c r="F60" s="54"/>
      <x:c r="G60" s="54"/>
      <x:c r="H60" s="54"/>
      <x:c r="I60" s="54"/>
      <x:c r="J60" s="54"/>
      <x:c r="K60" s="54"/>
      <x:c r="L60" s="54"/>
      <x:c r="M60" s="54"/>
      <x:c r="N60" s="54"/>
      <x:c r="O60" s="54"/>
      <x:c r="P60" s="56" t="str">
        <x:f>IF(A60="","",SUM(D60:O60))</x:f>
      </x:c>
      <x:c r="Q60" s="58" t="str">
        <x:f>IF(OR(A60="",C60="",SUM($C$5:$C$154)=0),"",C60/SUM($C$5:$C$154))</x:f>
      </x:c>
      <x:c r="R60" s="58" t="str">
        <x:f>IF(Q60="","",SUMIF($C$5:$C$154,"&gt;="&amp;C60,$C$5:$C$154)/SUM($C$5:$C$154))</x:f>
      </x:c>
      <x:c r="S60" s="60" t="str">
        <x:f>IF(R60="","",IF(R60&lt;=Results!$B$7,"A",IF(R60&lt;=Results!$B$8,"B","C")))</x:f>
      </x:c>
      <x:c r="T60" s="56" t="str">
        <x:f>IF(OR(A60="",COUNT(D60:O60)&lt;3),"",AVERAGE(D60:O60))</x:f>
      </x:c>
      <x:c r="U60" s="56" t="str">
        <x:f>IF(T60="","",STDEV.P(D60:O60))</x:f>
      </x:c>
      <x:c r="V60" s="58" t="str">
        <x:f>IF(OR(T60="",T60=0),"",U60/T60)</x:f>
      </x:c>
      <x:c r="W60" s="60" t="str">
        <x:f>IF(V60="","",IF(V60&lt;=Results!$B$9,"X",IF(V60&lt;=Results!$B$10,"Y","Z")))</x:f>
      </x:c>
      <x:c r="X60" s="60" t="str">
        <x:f>IF(OR(S60="",W60=""),"",S60&amp;W60)</x:f>
      </x:c>
      <x:c r="Y60" s="52"/>
    </x:row>
    <x:row r="61">
      <x:c r="A61" s="51"/>
      <x:c r="B61" s="51"/>
      <x:c r="C61" s="54"/>
      <x:c r="D61" s="54"/>
      <x:c r="E61" s="54"/>
      <x:c r="F61" s="54"/>
      <x:c r="G61" s="54"/>
      <x:c r="H61" s="54"/>
      <x:c r="I61" s="54"/>
      <x:c r="J61" s="54"/>
      <x:c r="K61" s="54"/>
      <x:c r="L61" s="54"/>
      <x:c r="M61" s="54"/>
      <x:c r="N61" s="54"/>
      <x:c r="O61" s="54"/>
      <x:c r="P61" s="56" t="str">
        <x:f>IF(A61="","",SUM(D61:O61))</x:f>
      </x:c>
      <x:c r="Q61" s="58" t="str">
        <x:f>IF(OR(A61="",C61="",SUM($C$5:$C$154)=0),"",C61/SUM($C$5:$C$154))</x:f>
      </x:c>
      <x:c r="R61" s="58" t="str">
        <x:f>IF(Q61="","",SUMIF($C$5:$C$154,"&gt;="&amp;C61,$C$5:$C$154)/SUM($C$5:$C$154))</x:f>
      </x:c>
      <x:c r="S61" s="60" t="str">
        <x:f>IF(R61="","",IF(R61&lt;=Results!$B$7,"A",IF(R61&lt;=Results!$B$8,"B","C")))</x:f>
      </x:c>
      <x:c r="T61" s="56" t="str">
        <x:f>IF(OR(A61="",COUNT(D61:O61)&lt;3),"",AVERAGE(D61:O61))</x:f>
      </x:c>
      <x:c r="U61" s="56" t="str">
        <x:f>IF(T61="","",STDEV.P(D61:O61))</x:f>
      </x:c>
      <x:c r="V61" s="58" t="str">
        <x:f>IF(OR(T61="",T61=0),"",U61/T61)</x:f>
      </x:c>
      <x:c r="W61" s="60" t="str">
        <x:f>IF(V61="","",IF(V61&lt;=Results!$B$9,"X",IF(V61&lt;=Results!$B$10,"Y","Z")))</x:f>
      </x:c>
      <x:c r="X61" s="60" t="str">
        <x:f>IF(OR(S61="",W61=""),"",S61&amp;W61)</x:f>
      </x:c>
      <x:c r="Y61" s="52"/>
    </x:row>
    <x:row r="62">
      <x:c r="A62" s="51"/>
      <x:c r="B62" s="51"/>
      <x:c r="C62" s="54"/>
      <x:c r="D62" s="54"/>
      <x:c r="E62" s="54"/>
      <x:c r="F62" s="54"/>
      <x:c r="G62" s="54"/>
      <x:c r="H62" s="54"/>
      <x:c r="I62" s="54"/>
      <x:c r="J62" s="54"/>
      <x:c r="K62" s="54"/>
      <x:c r="L62" s="54"/>
      <x:c r="M62" s="54"/>
      <x:c r="N62" s="54"/>
      <x:c r="O62" s="54"/>
      <x:c r="P62" s="56" t="str">
        <x:f>IF(A62="","",SUM(D62:O62))</x:f>
      </x:c>
      <x:c r="Q62" s="58" t="str">
        <x:f>IF(OR(A62="",C62="",SUM($C$5:$C$154)=0),"",C62/SUM($C$5:$C$154))</x:f>
      </x:c>
      <x:c r="R62" s="58" t="str">
        <x:f>IF(Q62="","",SUMIF($C$5:$C$154,"&gt;="&amp;C62,$C$5:$C$154)/SUM($C$5:$C$154))</x:f>
      </x:c>
      <x:c r="S62" s="60" t="str">
        <x:f>IF(R62="","",IF(R62&lt;=Results!$B$7,"A",IF(R62&lt;=Results!$B$8,"B","C")))</x:f>
      </x:c>
      <x:c r="T62" s="56" t="str">
        <x:f>IF(OR(A62="",COUNT(D62:O62)&lt;3),"",AVERAGE(D62:O62))</x:f>
      </x:c>
      <x:c r="U62" s="56" t="str">
        <x:f>IF(T62="","",STDEV.P(D62:O62))</x:f>
      </x:c>
      <x:c r="V62" s="58" t="str">
        <x:f>IF(OR(T62="",T62=0),"",U62/T62)</x:f>
      </x:c>
      <x:c r="W62" s="60" t="str">
        <x:f>IF(V62="","",IF(V62&lt;=Results!$B$9,"X",IF(V62&lt;=Results!$B$10,"Y","Z")))</x:f>
      </x:c>
      <x:c r="X62" s="60" t="str">
        <x:f>IF(OR(S62="",W62=""),"",S62&amp;W62)</x:f>
      </x:c>
      <x:c r="Y62" s="52"/>
    </x:row>
    <x:row r="63">
      <x:c r="A63" s="51"/>
      <x:c r="B63" s="51"/>
      <x:c r="C63" s="54"/>
      <x:c r="D63" s="54"/>
      <x:c r="E63" s="54"/>
      <x:c r="F63" s="54"/>
      <x:c r="G63" s="54"/>
      <x:c r="H63" s="54"/>
      <x:c r="I63" s="54"/>
      <x:c r="J63" s="54"/>
      <x:c r="K63" s="54"/>
      <x:c r="L63" s="54"/>
      <x:c r="M63" s="54"/>
      <x:c r="N63" s="54"/>
      <x:c r="O63" s="54"/>
      <x:c r="P63" s="56" t="str">
        <x:f>IF(A63="","",SUM(D63:O63))</x:f>
      </x:c>
      <x:c r="Q63" s="58" t="str">
        <x:f>IF(OR(A63="",C63="",SUM($C$5:$C$154)=0),"",C63/SUM($C$5:$C$154))</x:f>
      </x:c>
      <x:c r="R63" s="58" t="str">
        <x:f>IF(Q63="","",SUMIF($C$5:$C$154,"&gt;="&amp;C63,$C$5:$C$154)/SUM($C$5:$C$154))</x:f>
      </x:c>
      <x:c r="S63" s="60" t="str">
        <x:f>IF(R63="","",IF(R63&lt;=Results!$B$7,"A",IF(R63&lt;=Results!$B$8,"B","C")))</x:f>
      </x:c>
      <x:c r="T63" s="56" t="str">
        <x:f>IF(OR(A63="",COUNT(D63:O63)&lt;3),"",AVERAGE(D63:O63))</x:f>
      </x:c>
      <x:c r="U63" s="56" t="str">
        <x:f>IF(T63="","",STDEV.P(D63:O63))</x:f>
      </x:c>
      <x:c r="V63" s="58" t="str">
        <x:f>IF(OR(T63="",T63=0),"",U63/T63)</x:f>
      </x:c>
      <x:c r="W63" s="60" t="str">
        <x:f>IF(V63="","",IF(V63&lt;=Results!$B$9,"X",IF(V63&lt;=Results!$B$10,"Y","Z")))</x:f>
      </x:c>
      <x:c r="X63" s="60" t="str">
        <x:f>IF(OR(S63="",W63=""),"",S63&amp;W63)</x:f>
      </x:c>
      <x:c r="Y63" s="52"/>
    </x:row>
    <x:row r="64">
      <x:c r="A64" s="51"/>
      <x:c r="B64" s="51"/>
      <x:c r="C64" s="54"/>
      <x:c r="D64" s="54"/>
      <x:c r="E64" s="54"/>
      <x:c r="F64" s="54"/>
      <x:c r="G64" s="54"/>
      <x:c r="H64" s="54"/>
      <x:c r="I64" s="54"/>
      <x:c r="J64" s="54"/>
      <x:c r="K64" s="54"/>
      <x:c r="L64" s="54"/>
      <x:c r="M64" s="54"/>
      <x:c r="N64" s="54"/>
      <x:c r="O64" s="54"/>
      <x:c r="P64" s="56" t="str">
        <x:f>IF(A64="","",SUM(D64:O64))</x:f>
      </x:c>
      <x:c r="Q64" s="58" t="str">
        <x:f>IF(OR(A64="",C64="",SUM($C$5:$C$154)=0),"",C64/SUM($C$5:$C$154))</x:f>
      </x:c>
      <x:c r="R64" s="58" t="str">
        <x:f>IF(Q64="","",SUMIF($C$5:$C$154,"&gt;="&amp;C64,$C$5:$C$154)/SUM($C$5:$C$154))</x:f>
      </x:c>
      <x:c r="S64" s="60" t="str">
        <x:f>IF(R64="","",IF(R64&lt;=Results!$B$7,"A",IF(R64&lt;=Results!$B$8,"B","C")))</x:f>
      </x:c>
      <x:c r="T64" s="56" t="str">
        <x:f>IF(OR(A64="",COUNT(D64:O64)&lt;3),"",AVERAGE(D64:O64))</x:f>
      </x:c>
      <x:c r="U64" s="56" t="str">
        <x:f>IF(T64="","",STDEV.P(D64:O64))</x:f>
      </x:c>
      <x:c r="V64" s="58" t="str">
        <x:f>IF(OR(T64="",T64=0),"",U64/T64)</x:f>
      </x:c>
      <x:c r="W64" s="60" t="str">
        <x:f>IF(V64="","",IF(V64&lt;=Results!$B$9,"X",IF(V64&lt;=Results!$B$10,"Y","Z")))</x:f>
      </x:c>
      <x:c r="X64" s="60" t="str">
        <x:f>IF(OR(S64="",W64=""),"",S64&amp;W64)</x:f>
      </x:c>
      <x:c r="Y64" s="52"/>
    </x:row>
    <x:row r="65">
      <x:c r="A65" s="51"/>
      <x:c r="B65" s="51"/>
      <x:c r="C65" s="54"/>
      <x:c r="D65" s="54"/>
      <x:c r="E65" s="54"/>
      <x:c r="F65" s="54"/>
      <x:c r="G65" s="54"/>
      <x:c r="H65" s="54"/>
      <x:c r="I65" s="54"/>
      <x:c r="J65" s="54"/>
      <x:c r="K65" s="54"/>
      <x:c r="L65" s="54"/>
      <x:c r="M65" s="54"/>
      <x:c r="N65" s="54"/>
      <x:c r="O65" s="54"/>
      <x:c r="P65" s="56" t="str">
        <x:f>IF(A65="","",SUM(D65:O65))</x:f>
      </x:c>
      <x:c r="Q65" s="58" t="str">
        <x:f>IF(OR(A65="",C65="",SUM($C$5:$C$154)=0),"",C65/SUM($C$5:$C$154))</x:f>
      </x:c>
      <x:c r="R65" s="58" t="str">
        <x:f>IF(Q65="","",SUMIF($C$5:$C$154,"&gt;="&amp;C65,$C$5:$C$154)/SUM($C$5:$C$154))</x:f>
      </x:c>
      <x:c r="S65" s="60" t="str">
        <x:f>IF(R65="","",IF(R65&lt;=Results!$B$7,"A",IF(R65&lt;=Results!$B$8,"B","C")))</x:f>
      </x:c>
      <x:c r="T65" s="56" t="str">
        <x:f>IF(OR(A65="",COUNT(D65:O65)&lt;3),"",AVERAGE(D65:O65))</x:f>
      </x:c>
      <x:c r="U65" s="56" t="str">
        <x:f>IF(T65="","",STDEV.P(D65:O65))</x:f>
      </x:c>
      <x:c r="V65" s="58" t="str">
        <x:f>IF(OR(T65="",T65=0),"",U65/T65)</x:f>
      </x:c>
      <x:c r="W65" s="60" t="str">
        <x:f>IF(V65="","",IF(V65&lt;=Results!$B$9,"X",IF(V65&lt;=Results!$B$10,"Y","Z")))</x:f>
      </x:c>
      <x:c r="X65" s="60" t="str">
        <x:f>IF(OR(S65="",W65=""),"",S65&amp;W65)</x:f>
      </x:c>
      <x:c r="Y65" s="52"/>
    </x:row>
    <x:row r="66">
      <x:c r="A66" s="51"/>
      <x:c r="B66" s="51"/>
      <x:c r="C66" s="54"/>
      <x:c r="D66" s="54"/>
      <x:c r="E66" s="54"/>
      <x:c r="F66" s="54"/>
      <x:c r="G66" s="54"/>
      <x:c r="H66" s="54"/>
      <x:c r="I66" s="54"/>
      <x:c r="J66" s="54"/>
      <x:c r="K66" s="54"/>
      <x:c r="L66" s="54"/>
      <x:c r="M66" s="54"/>
      <x:c r="N66" s="54"/>
      <x:c r="O66" s="54"/>
      <x:c r="P66" s="56" t="str">
        <x:f>IF(A66="","",SUM(D66:O66))</x:f>
      </x:c>
      <x:c r="Q66" s="58" t="str">
        <x:f>IF(OR(A66="",C66="",SUM($C$5:$C$154)=0),"",C66/SUM($C$5:$C$154))</x:f>
      </x:c>
      <x:c r="R66" s="58" t="str">
        <x:f>IF(Q66="","",SUMIF($C$5:$C$154,"&gt;="&amp;C66,$C$5:$C$154)/SUM($C$5:$C$154))</x:f>
      </x:c>
      <x:c r="S66" s="60" t="str">
        <x:f>IF(R66="","",IF(R66&lt;=Results!$B$7,"A",IF(R66&lt;=Results!$B$8,"B","C")))</x:f>
      </x:c>
      <x:c r="T66" s="56" t="str">
        <x:f>IF(OR(A66="",COUNT(D66:O66)&lt;3),"",AVERAGE(D66:O66))</x:f>
      </x:c>
      <x:c r="U66" s="56" t="str">
        <x:f>IF(T66="","",STDEV.P(D66:O66))</x:f>
      </x:c>
      <x:c r="V66" s="58" t="str">
        <x:f>IF(OR(T66="",T66=0),"",U66/T66)</x:f>
      </x:c>
      <x:c r="W66" s="60" t="str">
        <x:f>IF(V66="","",IF(V66&lt;=Results!$B$9,"X",IF(V66&lt;=Results!$B$10,"Y","Z")))</x:f>
      </x:c>
      <x:c r="X66" s="60" t="str">
        <x:f>IF(OR(S66="",W66=""),"",S66&amp;W66)</x:f>
      </x:c>
      <x:c r="Y66" s="52"/>
    </x:row>
    <x:row r="67">
      <x:c r="A67" s="51"/>
      <x:c r="B67" s="51"/>
      <x:c r="C67" s="54"/>
      <x:c r="D67" s="54"/>
      <x:c r="E67" s="54"/>
      <x:c r="F67" s="54"/>
      <x:c r="G67" s="54"/>
      <x:c r="H67" s="54"/>
      <x:c r="I67" s="54"/>
      <x:c r="J67" s="54"/>
      <x:c r="K67" s="54"/>
      <x:c r="L67" s="54"/>
      <x:c r="M67" s="54"/>
      <x:c r="N67" s="54"/>
      <x:c r="O67" s="54"/>
      <x:c r="P67" s="56" t="str">
        <x:f>IF(A67="","",SUM(D67:O67))</x:f>
      </x:c>
      <x:c r="Q67" s="58" t="str">
        <x:f>IF(OR(A67="",C67="",SUM($C$5:$C$154)=0),"",C67/SUM($C$5:$C$154))</x:f>
      </x:c>
      <x:c r="R67" s="58" t="str">
        <x:f>IF(Q67="","",SUMIF($C$5:$C$154,"&gt;="&amp;C67,$C$5:$C$154)/SUM($C$5:$C$154))</x:f>
      </x:c>
      <x:c r="S67" s="60" t="str">
        <x:f>IF(R67="","",IF(R67&lt;=Results!$B$7,"A",IF(R67&lt;=Results!$B$8,"B","C")))</x:f>
      </x:c>
      <x:c r="T67" s="56" t="str">
        <x:f>IF(OR(A67="",COUNT(D67:O67)&lt;3),"",AVERAGE(D67:O67))</x:f>
      </x:c>
      <x:c r="U67" s="56" t="str">
        <x:f>IF(T67="","",STDEV.P(D67:O67))</x:f>
      </x:c>
      <x:c r="V67" s="58" t="str">
        <x:f>IF(OR(T67="",T67=0),"",U67/T67)</x:f>
      </x:c>
      <x:c r="W67" s="60" t="str">
        <x:f>IF(V67="","",IF(V67&lt;=Results!$B$9,"X",IF(V67&lt;=Results!$B$10,"Y","Z")))</x:f>
      </x:c>
      <x:c r="X67" s="60" t="str">
        <x:f>IF(OR(S67="",W67=""),"",S67&amp;W67)</x:f>
      </x:c>
      <x:c r="Y67" s="52"/>
    </x:row>
    <x:row r="68">
      <x:c r="A68" s="51"/>
      <x:c r="B68" s="51"/>
      <x:c r="C68" s="54"/>
      <x:c r="D68" s="54"/>
      <x:c r="E68" s="54"/>
      <x:c r="F68" s="54"/>
      <x:c r="G68" s="54"/>
      <x:c r="H68" s="54"/>
      <x:c r="I68" s="54"/>
      <x:c r="J68" s="54"/>
      <x:c r="K68" s="54"/>
      <x:c r="L68" s="54"/>
      <x:c r="M68" s="54"/>
      <x:c r="N68" s="54"/>
      <x:c r="O68" s="54"/>
      <x:c r="P68" s="56" t="str">
        <x:f>IF(A68="","",SUM(D68:O68))</x:f>
      </x:c>
      <x:c r="Q68" s="58" t="str">
        <x:f>IF(OR(A68="",C68="",SUM($C$5:$C$154)=0),"",C68/SUM($C$5:$C$154))</x:f>
      </x:c>
      <x:c r="R68" s="58" t="str">
        <x:f>IF(Q68="","",SUMIF($C$5:$C$154,"&gt;="&amp;C68,$C$5:$C$154)/SUM($C$5:$C$154))</x:f>
      </x:c>
      <x:c r="S68" s="60" t="str">
        <x:f>IF(R68="","",IF(R68&lt;=Results!$B$7,"A",IF(R68&lt;=Results!$B$8,"B","C")))</x:f>
      </x:c>
      <x:c r="T68" s="56" t="str">
        <x:f>IF(OR(A68="",COUNT(D68:O68)&lt;3),"",AVERAGE(D68:O68))</x:f>
      </x:c>
      <x:c r="U68" s="56" t="str">
        <x:f>IF(T68="","",STDEV.P(D68:O68))</x:f>
      </x:c>
      <x:c r="V68" s="58" t="str">
        <x:f>IF(OR(T68="",T68=0),"",U68/T68)</x:f>
      </x:c>
      <x:c r="W68" s="60" t="str">
        <x:f>IF(V68="","",IF(V68&lt;=Results!$B$9,"X",IF(V68&lt;=Results!$B$10,"Y","Z")))</x:f>
      </x:c>
      <x:c r="X68" s="60" t="str">
        <x:f>IF(OR(S68="",W68=""),"",S68&amp;W68)</x:f>
      </x:c>
      <x:c r="Y68" s="52"/>
    </x:row>
    <x:row r="69">
      <x:c r="A69" s="51"/>
      <x:c r="B69" s="51"/>
      <x:c r="C69" s="54"/>
      <x:c r="D69" s="54"/>
      <x:c r="E69" s="54"/>
      <x:c r="F69" s="54"/>
      <x:c r="G69" s="54"/>
      <x:c r="H69" s="54"/>
      <x:c r="I69" s="54"/>
      <x:c r="J69" s="54"/>
      <x:c r="K69" s="54"/>
      <x:c r="L69" s="54"/>
      <x:c r="M69" s="54"/>
      <x:c r="N69" s="54"/>
      <x:c r="O69" s="54"/>
      <x:c r="P69" s="56" t="str">
        <x:f>IF(A69="","",SUM(D69:O69))</x:f>
      </x:c>
      <x:c r="Q69" s="58" t="str">
        <x:f>IF(OR(A69="",C69="",SUM($C$5:$C$154)=0),"",C69/SUM($C$5:$C$154))</x:f>
      </x:c>
      <x:c r="R69" s="58" t="str">
        <x:f>IF(Q69="","",SUMIF($C$5:$C$154,"&gt;="&amp;C69,$C$5:$C$154)/SUM($C$5:$C$154))</x:f>
      </x:c>
      <x:c r="S69" s="60" t="str">
        <x:f>IF(R69="","",IF(R69&lt;=Results!$B$7,"A",IF(R69&lt;=Results!$B$8,"B","C")))</x:f>
      </x:c>
      <x:c r="T69" s="56" t="str">
        <x:f>IF(OR(A69="",COUNT(D69:O69)&lt;3),"",AVERAGE(D69:O69))</x:f>
      </x:c>
      <x:c r="U69" s="56" t="str">
        <x:f>IF(T69="","",STDEV.P(D69:O69))</x:f>
      </x:c>
      <x:c r="V69" s="58" t="str">
        <x:f>IF(OR(T69="",T69=0),"",U69/T69)</x:f>
      </x:c>
      <x:c r="W69" s="60" t="str">
        <x:f>IF(V69="","",IF(V69&lt;=Results!$B$9,"X",IF(V69&lt;=Results!$B$10,"Y","Z")))</x:f>
      </x:c>
      <x:c r="X69" s="60" t="str">
        <x:f>IF(OR(S69="",W69=""),"",S69&amp;W69)</x:f>
      </x:c>
      <x:c r="Y69" s="52"/>
    </x:row>
    <x:row r="70">
      <x:c r="A70" s="51"/>
      <x:c r="B70" s="51"/>
      <x:c r="C70" s="54"/>
      <x:c r="D70" s="54"/>
      <x:c r="E70" s="54"/>
      <x:c r="F70" s="54"/>
      <x:c r="G70" s="54"/>
      <x:c r="H70" s="54"/>
      <x:c r="I70" s="54"/>
      <x:c r="J70" s="54"/>
      <x:c r="K70" s="54"/>
      <x:c r="L70" s="54"/>
      <x:c r="M70" s="54"/>
      <x:c r="N70" s="54"/>
      <x:c r="O70" s="54"/>
      <x:c r="P70" s="56" t="str">
        <x:f>IF(A70="","",SUM(D70:O70))</x:f>
      </x:c>
      <x:c r="Q70" s="58" t="str">
        <x:f>IF(OR(A70="",C70="",SUM($C$5:$C$154)=0),"",C70/SUM($C$5:$C$154))</x:f>
      </x:c>
      <x:c r="R70" s="58" t="str">
        <x:f>IF(Q70="","",SUMIF($C$5:$C$154,"&gt;="&amp;C70,$C$5:$C$154)/SUM($C$5:$C$154))</x:f>
      </x:c>
      <x:c r="S70" s="60" t="str">
        <x:f>IF(R70="","",IF(R70&lt;=Results!$B$7,"A",IF(R70&lt;=Results!$B$8,"B","C")))</x:f>
      </x:c>
      <x:c r="T70" s="56" t="str">
        <x:f>IF(OR(A70="",COUNT(D70:O70)&lt;3),"",AVERAGE(D70:O70))</x:f>
      </x:c>
      <x:c r="U70" s="56" t="str">
        <x:f>IF(T70="","",STDEV.P(D70:O70))</x:f>
      </x:c>
      <x:c r="V70" s="58" t="str">
        <x:f>IF(OR(T70="",T70=0),"",U70/T70)</x:f>
      </x:c>
      <x:c r="W70" s="60" t="str">
        <x:f>IF(V70="","",IF(V70&lt;=Results!$B$9,"X",IF(V70&lt;=Results!$B$10,"Y","Z")))</x:f>
      </x:c>
      <x:c r="X70" s="60" t="str">
        <x:f>IF(OR(S70="",W70=""),"",S70&amp;W70)</x:f>
      </x:c>
      <x:c r="Y70" s="52"/>
    </x:row>
    <x:row r="71">
      <x:c r="A71" s="51"/>
      <x:c r="B71" s="51"/>
      <x:c r="C71" s="54"/>
      <x:c r="D71" s="54"/>
      <x:c r="E71" s="54"/>
      <x:c r="F71" s="54"/>
      <x:c r="G71" s="54"/>
      <x:c r="H71" s="54"/>
      <x:c r="I71" s="54"/>
      <x:c r="J71" s="54"/>
      <x:c r="K71" s="54"/>
      <x:c r="L71" s="54"/>
      <x:c r="M71" s="54"/>
      <x:c r="N71" s="54"/>
      <x:c r="O71" s="54"/>
      <x:c r="P71" s="56" t="str">
        <x:f>IF(A71="","",SUM(D71:O71))</x:f>
      </x:c>
      <x:c r="Q71" s="58" t="str">
        <x:f>IF(OR(A71="",C71="",SUM($C$5:$C$154)=0),"",C71/SUM($C$5:$C$154))</x:f>
      </x:c>
      <x:c r="R71" s="58" t="str">
        <x:f>IF(Q71="","",SUMIF($C$5:$C$154,"&gt;="&amp;C71,$C$5:$C$154)/SUM($C$5:$C$154))</x:f>
      </x:c>
      <x:c r="S71" s="60" t="str">
        <x:f>IF(R71="","",IF(R71&lt;=Results!$B$7,"A",IF(R71&lt;=Results!$B$8,"B","C")))</x:f>
      </x:c>
      <x:c r="T71" s="56" t="str">
        <x:f>IF(OR(A71="",COUNT(D71:O71)&lt;3),"",AVERAGE(D71:O71))</x:f>
      </x:c>
      <x:c r="U71" s="56" t="str">
        <x:f>IF(T71="","",STDEV.P(D71:O71))</x:f>
      </x:c>
      <x:c r="V71" s="58" t="str">
        <x:f>IF(OR(T71="",T71=0),"",U71/T71)</x:f>
      </x:c>
      <x:c r="W71" s="60" t="str">
        <x:f>IF(V71="","",IF(V71&lt;=Results!$B$9,"X",IF(V71&lt;=Results!$B$10,"Y","Z")))</x:f>
      </x:c>
      <x:c r="X71" s="60" t="str">
        <x:f>IF(OR(S71="",W71=""),"",S71&amp;W71)</x:f>
      </x:c>
      <x:c r="Y71" s="52"/>
    </x:row>
    <x:row r="72">
      <x:c r="A72" s="51"/>
      <x:c r="B72" s="51"/>
      <x:c r="C72" s="54"/>
      <x:c r="D72" s="54"/>
      <x:c r="E72" s="54"/>
      <x:c r="F72" s="54"/>
      <x:c r="G72" s="54"/>
      <x:c r="H72" s="54"/>
      <x:c r="I72" s="54"/>
      <x:c r="J72" s="54"/>
      <x:c r="K72" s="54"/>
      <x:c r="L72" s="54"/>
      <x:c r="M72" s="54"/>
      <x:c r="N72" s="54"/>
      <x:c r="O72" s="54"/>
      <x:c r="P72" s="56" t="str">
        <x:f>IF(A72="","",SUM(D72:O72))</x:f>
      </x:c>
      <x:c r="Q72" s="58" t="str">
        <x:f>IF(OR(A72="",C72="",SUM($C$5:$C$154)=0),"",C72/SUM($C$5:$C$154))</x:f>
      </x:c>
      <x:c r="R72" s="58" t="str">
        <x:f>IF(Q72="","",SUMIF($C$5:$C$154,"&gt;="&amp;C72,$C$5:$C$154)/SUM($C$5:$C$154))</x:f>
      </x:c>
      <x:c r="S72" s="60" t="str">
        <x:f>IF(R72="","",IF(R72&lt;=Results!$B$7,"A",IF(R72&lt;=Results!$B$8,"B","C")))</x:f>
      </x:c>
      <x:c r="T72" s="56" t="str">
        <x:f>IF(OR(A72="",COUNT(D72:O72)&lt;3),"",AVERAGE(D72:O72))</x:f>
      </x:c>
      <x:c r="U72" s="56" t="str">
        <x:f>IF(T72="","",STDEV.P(D72:O72))</x:f>
      </x:c>
      <x:c r="V72" s="58" t="str">
        <x:f>IF(OR(T72="",T72=0),"",U72/T72)</x:f>
      </x:c>
      <x:c r="W72" s="60" t="str">
        <x:f>IF(V72="","",IF(V72&lt;=Results!$B$9,"X",IF(V72&lt;=Results!$B$10,"Y","Z")))</x:f>
      </x:c>
      <x:c r="X72" s="60" t="str">
        <x:f>IF(OR(S72="",W72=""),"",S72&amp;W72)</x:f>
      </x:c>
      <x:c r="Y72" s="52"/>
    </x:row>
    <x:row r="73">
      <x:c r="A73" s="51"/>
      <x:c r="B73" s="51"/>
      <x:c r="C73" s="54"/>
      <x:c r="D73" s="54"/>
      <x:c r="E73" s="54"/>
      <x:c r="F73" s="54"/>
      <x:c r="G73" s="54"/>
      <x:c r="H73" s="54"/>
      <x:c r="I73" s="54"/>
      <x:c r="J73" s="54"/>
      <x:c r="K73" s="54"/>
      <x:c r="L73" s="54"/>
      <x:c r="M73" s="54"/>
      <x:c r="N73" s="54"/>
      <x:c r="O73" s="54"/>
      <x:c r="P73" s="56" t="str">
        <x:f>IF(A73="","",SUM(D73:O73))</x:f>
      </x:c>
      <x:c r="Q73" s="58" t="str">
        <x:f>IF(OR(A73="",C73="",SUM($C$5:$C$154)=0),"",C73/SUM($C$5:$C$154))</x:f>
      </x:c>
      <x:c r="R73" s="58" t="str">
        <x:f>IF(Q73="","",SUMIF($C$5:$C$154,"&gt;="&amp;C73,$C$5:$C$154)/SUM($C$5:$C$154))</x:f>
      </x:c>
      <x:c r="S73" s="60" t="str">
        <x:f>IF(R73="","",IF(R73&lt;=Results!$B$7,"A",IF(R73&lt;=Results!$B$8,"B","C")))</x:f>
      </x:c>
      <x:c r="T73" s="56" t="str">
        <x:f>IF(OR(A73="",COUNT(D73:O73)&lt;3),"",AVERAGE(D73:O73))</x:f>
      </x:c>
      <x:c r="U73" s="56" t="str">
        <x:f>IF(T73="","",STDEV.P(D73:O73))</x:f>
      </x:c>
      <x:c r="V73" s="58" t="str">
        <x:f>IF(OR(T73="",T73=0),"",U73/T73)</x:f>
      </x:c>
      <x:c r="W73" s="60" t="str">
        <x:f>IF(V73="","",IF(V73&lt;=Results!$B$9,"X",IF(V73&lt;=Results!$B$10,"Y","Z")))</x:f>
      </x:c>
      <x:c r="X73" s="60" t="str">
        <x:f>IF(OR(S73="",W73=""),"",S73&amp;W73)</x:f>
      </x:c>
      <x:c r="Y73" s="52"/>
    </x:row>
    <x:row r="74">
      <x:c r="A74" s="51"/>
      <x:c r="B74" s="51"/>
      <x:c r="C74" s="54"/>
      <x:c r="D74" s="54"/>
      <x:c r="E74" s="54"/>
      <x:c r="F74" s="54"/>
      <x:c r="G74" s="54"/>
      <x:c r="H74" s="54"/>
      <x:c r="I74" s="54"/>
      <x:c r="J74" s="54"/>
      <x:c r="K74" s="54"/>
      <x:c r="L74" s="54"/>
      <x:c r="M74" s="54"/>
      <x:c r="N74" s="54"/>
      <x:c r="O74" s="54"/>
      <x:c r="P74" s="56" t="str">
        <x:f>IF(A74="","",SUM(D74:O74))</x:f>
      </x:c>
      <x:c r="Q74" s="58" t="str">
        <x:f>IF(OR(A74="",C74="",SUM($C$5:$C$154)=0),"",C74/SUM($C$5:$C$154))</x:f>
      </x:c>
      <x:c r="R74" s="58" t="str">
        <x:f>IF(Q74="","",SUMIF($C$5:$C$154,"&gt;="&amp;C74,$C$5:$C$154)/SUM($C$5:$C$154))</x:f>
      </x:c>
      <x:c r="S74" s="60" t="str">
        <x:f>IF(R74="","",IF(R74&lt;=Results!$B$7,"A",IF(R74&lt;=Results!$B$8,"B","C")))</x:f>
      </x:c>
      <x:c r="T74" s="56" t="str">
        <x:f>IF(OR(A74="",COUNT(D74:O74)&lt;3),"",AVERAGE(D74:O74))</x:f>
      </x:c>
      <x:c r="U74" s="56" t="str">
        <x:f>IF(T74="","",STDEV.P(D74:O74))</x:f>
      </x:c>
      <x:c r="V74" s="58" t="str">
        <x:f>IF(OR(T74="",T74=0),"",U74/T74)</x:f>
      </x:c>
      <x:c r="W74" s="60" t="str">
        <x:f>IF(V74="","",IF(V74&lt;=Results!$B$9,"X",IF(V74&lt;=Results!$B$10,"Y","Z")))</x:f>
      </x:c>
      <x:c r="X74" s="60" t="str">
        <x:f>IF(OR(S74="",W74=""),"",S74&amp;W74)</x:f>
      </x:c>
      <x:c r="Y74" s="52"/>
    </x:row>
    <x:row r="75">
      <x:c r="A75" s="51"/>
      <x:c r="B75" s="51"/>
      <x:c r="C75" s="54"/>
      <x:c r="D75" s="54"/>
      <x:c r="E75" s="54"/>
      <x:c r="F75" s="54"/>
      <x:c r="G75" s="54"/>
      <x:c r="H75" s="54"/>
      <x:c r="I75" s="54"/>
      <x:c r="J75" s="54"/>
      <x:c r="K75" s="54"/>
      <x:c r="L75" s="54"/>
      <x:c r="M75" s="54"/>
      <x:c r="N75" s="54"/>
      <x:c r="O75" s="54"/>
      <x:c r="P75" s="56" t="str">
        <x:f>IF(A75="","",SUM(D75:O75))</x:f>
      </x:c>
      <x:c r="Q75" s="58" t="str">
        <x:f>IF(OR(A75="",C75="",SUM($C$5:$C$154)=0),"",C75/SUM($C$5:$C$154))</x:f>
      </x:c>
      <x:c r="R75" s="58" t="str">
        <x:f>IF(Q75="","",SUMIF($C$5:$C$154,"&gt;="&amp;C75,$C$5:$C$154)/SUM($C$5:$C$154))</x:f>
      </x:c>
      <x:c r="S75" s="60" t="str">
        <x:f>IF(R75="","",IF(R75&lt;=Results!$B$7,"A",IF(R75&lt;=Results!$B$8,"B","C")))</x:f>
      </x:c>
      <x:c r="T75" s="56" t="str">
        <x:f>IF(OR(A75="",COUNT(D75:O75)&lt;3),"",AVERAGE(D75:O75))</x:f>
      </x:c>
      <x:c r="U75" s="56" t="str">
        <x:f>IF(T75="","",STDEV.P(D75:O75))</x:f>
      </x:c>
      <x:c r="V75" s="58" t="str">
        <x:f>IF(OR(T75="",T75=0),"",U75/T75)</x:f>
      </x:c>
      <x:c r="W75" s="60" t="str">
        <x:f>IF(V75="","",IF(V75&lt;=Results!$B$9,"X",IF(V75&lt;=Results!$B$10,"Y","Z")))</x:f>
      </x:c>
      <x:c r="X75" s="60" t="str">
        <x:f>IF(OR(S75="",W75=""),"",S75&amp;W75)</x:f>
      </x:c>
      <x:c r="Y75" s="52"/>
    </x:row>
    <x:row r="76">
      <x:c r="A76" s="51"/>
      <x:c r="B76" s="51"/>
      <x:c r="C76" s="54"/>
      <x:c r="D76" s="54"/>
      <x:c r="E76" s="54"/>
      <x:c r="F76" s="54"/>
      <x:c r="G76" s="54"/>
      <x:c r="H76" s="54"/>
      <x:c r="I76" s="54"/>
      <x:c r="J76" s="54"/>
      <x:c r="K76" s="54"/>
      <x:c r="L76" s="54"/>
      <x:c r="M76" s="54"/>
      <x:c r="N76" s="54"/>
      <x:c r="O76" s="54"/>
      <x:c r="P76" s="56" t="str">
        <x:f>IF(A76="","",SUM(D76:O76))</x:f>
      </x:c>
      <x:c r="Q76" s="58" t="str">
        <x:f>IF(OR(A76="",C76="",SUM($C$5:$C$154)=0),"",C76/SUM($C$5:$C$154))</x:f>
      </x:c>
      <x:c r="R76" s="58" t="str">
        <x:f>IF(Q76="","",SUMIF($C$5:$C$154,"&gt;="&amp;C76,$C$5:$C$154)/SUM($C$5:$C$154))</x:f>
      </x:c>
      <x:c r="S76" s="60" t="str">
        <x:f>IF(R76="","",IF(R76&lt;=Results!$B$7,"A",IF(R76&lt;=Results!$B$8,"B","C")))</x:f>
      </x:c>
      <x:c r="T76" s="56" t="str">
        <x:f>IF(OR(A76="",COUNT(D76:O76)&lt;3),"",AVERAGE(D76:O76))</x:f>
      </x:c>
      <x:c r="U76" s="56" t="str">
        <x:f>IF(T76="","",STDEV.P(D76:O76))</x:f>
      </x:c>
      <x:c r="V76" s="58" t="str">
        <x:f>IF(OR(T76="",T76=0),"",U76/T76)</x:f>
      </x:c>
      <x:c r="W76" s="60" t="str">
        <x:f>IF(V76="","",IF(V76&lt;=Results!$B$9,"X",IF(V76&lt;=Results!$B$10,"Y","Z")))</x:f>
      </x:c>
      <x:c r="X76" s="60" t="str">
        <x:f>IF(OR(S76="",W76=""),"",S76&amp;W76)</x:f>
      </x:c>
      <x:c r="Y76" s="52"/>
    </x:row>
    <x:row r="77">
      <x:c r="A77" s="51"/>
      <x:c r="B77" s="51"/>
      <x:c r="C77" s="54"/>
      <x:c r="D77" s="54"/>
      <x:c r="E77" s="54"/>
      <x:c r="F77" s="54"/>
      <x:c r="G77" s="54"/>
      <x:c r="H77" s="54"/>
      <x:c r="I77" s="54"/>
      <x:c r="J77" s="54"/>
      <x:c r="K77" s="54"/>
      <x:c r="L77" s="54"/>
      <x:c r="M77" s="54"/>
      <x:c r="N77" s="54"/>
      <x:c r="O77" s="54"/>
      <x:c r="P77" s="56" t="str">
        <x:f>IF(A77="","",SUM(D77:O77))</x:f>
      </x:c>
      <x:c r="Q77" s="58" t="str">
        <x:f>IF(OR(A77="",C77="",SUM($C$5:$C$154)=0),"",C77/SUM($C$5:$C$154))</x:f>
      </x:c>
      <x:c r="R77" s="58" t="str">
        <x:f>IF(Q77="","",SUMIF($C$5:$C$154,"&gt;="&amp;C77,$C$5:$C$154)/SUM($C$5:$C$154))</x:f>
      </x:c>
      <x:c r="S77" s="60" t="str">
        <x:f>IF(R77="","",IF(R77&lt;=Results!$B$7,"A",IF(R77&lt;=Results!$B$8,"B","C")))</x:f>
      </x:c>
      <x:c r="T77" s="56" t="str">
        <x:f>IF(OR(A77="",COUNT(D77:O77)&lt;3),"",AVERAGE(D77:O77))</x:f>
      </x:c>
      <x:c r="U77" s="56" t="str">
        <x:f>IF(T77="","",STDEV.P(D77:O77))</x:f>
      </x:c>
      <x:c r="V77" s="58" t="str">
        <x:f>IF(OR(T77="",T77=0),"",U77/T77)</x:f>
      </x:c>
      <x:c r="W77" s="60" t="str">
        <x:f>IF(V77="","",IF(V77&lt;=Results!$B$9,"X",IF(V77&lt;=Results!$B$10,"Y","Z")))</x:f>
      </x:c>
      <x:c r="X77" s="60" t="str">
        <x:f>IF(OR(S77="",W77=""),"",S77&amp;W77)</x:f>
      </x:c>
      <x:c r="Y77" s="52"/>
    </x:row>
    <x:row r="78">
      <x:c r="A78" s="51"/>
      <x:c r="B78" s="51"/>
      <x:c r="C78" s="54"/>
      <x:c r="D78" s="54"/>
      <x:c r="E78" s="54"/>
      <x:c r="F78" s="54"/>
      <x:c r="G78" s="54"/>
      <x:c r="H78" s="54"/>
      <x:c r="I78" s="54"/>
      <x:c r="J78" s="54"/>
      <x:c r="K78" s="54"/>
      <x:c r="L78" s="54"/>
      <x:c r="M78" s="54"/>
      <x:c r="N78" s="54"/>
      <x:c r="O78" s="54"/>
      <x:c r="P78" s="56" t="str">
        <x:f>IF(A78="","",SUM(D78:O78))</x:f>
      </x:c>
      <x:c r="Q78" s="58" t="str">
        <x:f>IF(OR(A78="",C78="",SUM($C$5:$C$154)=0),"",C78/SUM($C$5:$C$154))</x:f>
      </x:c>
      <x:c r="R78" s="58" t="str">
        <x:f>IF(Q78="","",SUMIF($C$5:$C$154,"&gt;="&amp;C78,$C$5:$C$154)/SUM($C$5:$C$154))</x:f>
      </x:c>
      <x:c r="S78" s="60" t="str">
        <x:f>IF(R78="","",IF(R78&lt;=Results!$B$7,"A",IF(R78&lt;=Results!$B$8,"B","C")))</x:f>
      </x:c>
      <x:c r="T78" s="56" t="str">
        <x:f>IF(OR(A78="",COUNT(D78:O78)&lt;3),"",AVERAGE(D78:O78))</x:f>
      </x:c>
      <x:c r="U78" s="56" t="str">
        <x:f>IF(T78="","",STDEV.P(D78:O78))</x:f>
      </x:c>
      <x:c r="V78" s="58" t="str">
        <x:f>IF(OR(T78="",T78=0),"",U78/T78)</x:f>
      </x:c>
      <x:c r="W78" s="60" t="str">
        <x:f>IF(V78="","",IF(V78&lt;=Results!$B$9,"X",IF(V78&lt;=Results!$B$10,"Y","Z")))</x:f>
      </x:c>
      <x:c r="X78" s="60" t="str">
        <x:f>IF(OR(S78="",W78=""),"",S78&amp;W78)</x:f>
      </x:c>
      <x:c r="Y78" s="52"/>
    </x:row>
    <x:row r="79">
      <x:c r="A79" s="51"/>
      <x:c r="B79" s="51"/>
      <x:c r="C79" s="54"/>
      <x:c r="D79" s="54"/>
      <x:c r="E79" s="54"/>
      <x:c r="F79" s="54"/>
      <x:c r="G79" s="54"/>
      <x:c r="H79" s="54"/>
      <x:c r="I79" s="54"/>
      <x:c r="J79" s="54"/>
      <x:c r="K79" s="54"/>
      <x:c r="L79" s="54"/>
      <x:c r="M79" s="54"/>
      <x:c r="N79" s="54"/>
      <x:c r="O79" s="54"/>
      <x:c r="P79" s="56" t="str">
        <x:f>IF(A79="","",SUM(D79:O79))</x:f>
      </x:c>
      <x:c r="Q79" s="58" t="str">
        <x:f>IF(OR(A79="",C79="",SUM($C$5:$C$154)=0),"",C79/SUM($C$5:$C$154))</x:f>
      </x:c>
      <x:c r="R79" s="58" t="str">
        <x:f>IF(Q79="","",SUMIF($C$5:$C$154,"&gt;="&amp;C79,$C$5:$C$154)/SUM($C$5:$C$154))</x:f>
      </x:c>
      <x:c r="S79" s="60" t="str">
        <x:f>IF(R79="","",IF(R79&lt;=Results!$B$7,"A",IF(R79&lt;=Results!$B$8,"B","C")))</x:f>
      </x:c>
      <x:c r="T79" s="56" t="str">
        <x:f>IF(OR(A79="",COUNT(D79:O79)&lt;3),"",AVERAGE(D79:O79))</x:f>
      </x:c>
      <x:c r="U79" s="56" t="str">
        <x:f>IF(T79="","",STDEV.P(D79:O79))</x:f>
      </x:c>
      <x:c r="V79" s="58" t="str">
        <x:f>IF(OR(T79="",T79=0),"",U79/T79)</x:f>
      </x:c>
      <x:c r="W79" s="60" t="str">
        <x:f>IF(V79="","",IF(V79&lt;=Results!$B$9,"X",IF(V79&lt;=Results!$B$10,"Y","Z")))</x:f>
      </x:c>
      <x:c r="X79" s="60" t="str">
        <x:f>IF(OR(S79="",W79=""),"",S79&amp;W79)</x:f>
      </x:c>
      <x:c r="Y79" s="52"/>
    </x:row>
    <x:row r="80">
      <x:c r="A80" s="51"/>
      <x:c r="B80" s="51"/>
      <x:c r="C80" s="54"/>
      <x:c r="D80" s="54"/>
      <x:c r="E80" s="54"/>
      <x:c r="F80" s="54"/>
      <x:c r="G80" s="54"/>
      <x:c r="H80" s="54"/>
      <x:c r="I80" s="54"/>
      <x:c r="J80" s="54"/>
      <x:c r="K80" s="54"/>
      <x:c r="L80" s="54"/>
      <x:c r="M80" s="54"/>
      <x:c r="N80" s="54"/>
      <x:c r="O80" s="54"/>
      <x:c r="P80" s="56" t="str">
        <x:f>IF(A80="","",SUM(D80:O80))</x:f>
      </x:c>
      <x:c r="Q80" s="58" t="str">
        <x:f>IF(OR(A80="",C80="",SUM($C$5:$C$154)=0),"",C80/SUM($C$5:$C$154))</x:f>
      </x:c>
      <x:c r="R80" s="58" t="str">
        <x:f>IF(Q80="","",SUMIF($C$5:$C$154,"&gt;="&amp;C80,$C$5:$C$154)/SUM($C$5:$C$154))</x:f>
      </x:c>
      <x:c r="S80" s="60" t="str">
        <x:f>IF(R80="","",IF(R80&lt;=Results!$B$7,"A",IF(R80&lt;=Results!$B$8,"B","C")))</x:f>
      </x:c>
      <x:c r="T80" s="56" t="str">
        <x:f>IF(OR(A80="",COUNT(D80:O80)&lt;3),"",AVERAGE(D80:O80))</x:f>
      </x:c>
      <x:c r="U80" s="56" t="str">
        <x:f>IF(T80="","",STDEV.P(D80:O80))</x:f>
      </x:c>
      <x:c r="V80" s="58" t="str">
        <x:f>IF(OR(T80="",T80=0),"",U80/T80)</x:f>
      </x:c>
      <x:c r="W80" s="60" t="str">
        <x:f>IF(V80="","",IF(V80&lt;=Results!$B$9,"X",IF(V80&lt;=Results!$B$10,"Y","Z")))</x:f>
      </x:c>
      <x:c r="X80" s="60" t="str">
        <x:f>IF(OR(S80="",W80=""),"",S80&amp;W80)</x:f>
      </x:c>
      <x:c r="Y80" s="52"/>
    </x:row>
    <x:row r="81">
      <x:c r="A81" s="51"/>
      <x:c r="B81" s="51"/>
      <x:c r="C81" s="54"/>
      <x:c r="D81" s="54"/>
      <x:c r="E81" s="54"/>
      <x:c r="F81" s="54"/>
      <x:c r="G81" s="54"/>
      <x:c r="H81" s="54"/>
      <x:c r="I81" s="54"/>
      <x:c r="J81" s="54"/>
      <x:c r="K81" s="54"/>
      <x:c r="L81" s="54"/>
      <x:c r="M81" s="54"/>
      <x:c r="N81" s="54"/>
      <x:c r="O81" s="54"/>
      <x:c r="P81" s="56" t="str">
        <x:f>IF(A81="","",SUM(D81:O81))</x:f>
      </x:c>
      <x:c r="Q81" s="58" t="str">
        <x:f>IF(OR(A81="",C81="",SUM($C$5:$C$154)=0),"",C81/SUM($C$5:$C$154))</x:f>
      </x:c>
      <x:c r="R81" s="58" t="str">
        <x:f>IF(Q81="","",SUMIF($C$5:$C$154,"&gt;="&amp;C81,$C$5:$C$154)/SUM($C$5:$C$154))</x:f>
      </x:c>
      <x:c r="S81" s="60" t="str">
        <x:f>IF(R81="","",IF(R81&lt;=Results!$B$7,"A",IF(R81&lt;=Results!$B$8,"B","C")))</x:f>
      </x:c>
      <x:c r="T81" s="56" t="str">
        <x:f>IF(OR(A81="",COUNT(D81:O81)&lt;3),"",AVERAGE(D81:O81))</x:f>
      </x:c>
      <x:c r="U81" s="56" t="str">
        <x:f>IF(T81="","",STDEV.P(D81:O81))</x:f>
      </x:c>
      <x:c r="V81" s="58" t="str">
        <x:f>IF(OR(T81="",T81=0),"",U81/T81)</x:f>
      </x:c>
      <x:c r="W81" s="60" t="str">
        <x:f>IF(V81="","",IF(V81&lt;=Results!$B$9,"X",IF(V81&lt;=Results!$B$10,"Y","Z")))</x:f>
      </x:c>
      <x:c r="X81" s="60" t="str">
        <x:f>IF(OR(S81="",W81=""),"",S81&amp;W81)</x:f>
      </x:c>
      <x:c r="Y81" s="52"/>
    </x:row>
    <x:row r="82">
      <x:c r="A82" s="51"/>
      <x:c r="B82" s="51"/>
      <x:c r="C82" s="54"/>
      <x:c r="D82" s="54"/>
      <x:c r="E82" s="54"/>
      <x:c r="F82" s="54"/>
      <x:c r="G82" s="54"/>
      <x:c r="H82" s="54"/>
      <x:c r="I82" s="54"/>
      <x:c r="J82" s="54"/>
      <x:c r="K82" s="54"/>
      <x:c r="L82" s="54"/>
      <x:c r="M82" s="54"/>
      <x:c r="N82" s="54"/>
      <x:c r="O82" s="54"/>
      <x:c r="P82" s="56" t="str">
        <x:f>IF(A82="","",SUM(D82:O82))</x:f>
      </x:c>
      <x:c r="Q82" s="58" t="str">
        <x:f>IF(OR(A82="",C82="",SUM($C$5:$C$154)=0),"",C82/SUM($C$5:$C$154))</x:f>
      </x:c>
      <x:c r="R82" s="58" t="str">
        <x:f>IF(Q82="","",SUMIF($C$5:$C$154,"&gt;="&amp;C82,$C$5:$C$154)/SUM($C$5:$C$154))</x:f>
      </x:c>
      <x:c r="S82" s="60" t="str">
        <x:f>IF(R82="","",IF(R82&lt;=Results!$B$7,"A",IF(R82&lt;=Results!$B$8,"B","C")))</x:f>
      </x:c>
      <x:c r="T82" s="56" t="str">
        <x:f>IF(OR(A82="",COUNT(D82:O82)&lt;3),"",AVERAGE(D82:O82))</x:f>
      </x:c>
      <x:c r="U82" s="56" t="str">
        <x:f>IF(T82="","",STDEV.P(D82:O82))</x:f>
      </x:c>
      <x:c r="V82" s="58" t="str">
        <x:f>IF(OR(T82="",T82=0),"",U82/T82)</x:f>
      </x:c>
      <x:c r="W82" s="60" t="str">
        <x:f>IF(V82="","",IF(V82&lt;=Results!$B$9,"X",IF(V82&lt;=Results!$B$10,"Y","Z")))</x:f>
      </x:c>
      <x:c r="X82" s="60" t="str">
        <x:f>IF(OR(S82="",W82=""),"",S82&amp;W82)</x:f>
      </x:c>
      <x:c r="Y82" s="52"/>
    </x:row>
    <x:row r="83">
      <x:c r="A83" s="51"/>
      <x:c r="B83" s="51"/>
      <x:c r="C83" s="54"/>
      <x:c r="D83" s="54"/>
      <x:c r="E83" s="54"/>
      <x:c r="F83" s="54"/>
      <x:c r="G83" s="54"/>
      <x:c r="H83" s="54"/>
      <x:c r="I83" s="54"/>
      <x:c r="J83" s="54"/>
      <x:c r="K83" s="54"/>
      <x:c r="L83" s="54"/>
      <x:c r="M83" s="54"/>
      <x:c r="N83" s="54"/>
      <x:c r="O83" s="54"/>
      <x:c r="P83" s="56" t="str">
        <x:f>IF(A83="","",SUM(D83:O83))</x:f>
      </x:c>
      <x:c r="Q83" s="58" t="str">
        <x:f>IF(OR(A83="",C83="",SUM($C$5:$C$154)=0),"",C83/SUM($C$5:$C$154))</x:f>
      </x:c>
      <x:c r="R83" s="58" t="str">
        <x:f>IF(Q83="","",SUMIF($C$5:$C$154,"&gt;="&amp;C83,$C$5:$C$154)/SUM($C$5:$C$154))</x:f>
      </x:c>
      <x:c r="S83" s="60" t="str">
        <x:f>IF(R83="","",IF(R83&lt;=Results!$B$7,"A",IF(R83&lt;=Results!$B$8,"B","C")))</x:f>
      </x:c>
      <x:c r="T83" s="56" t="str">
        <x:f>IF(OR(A83="",COUNT(D83:O83)&lt;3),"",AVERAGE(D83:O83))</x:f>
      </x:c>
      <x:c r="U83" s="56" t="str">
        <x:f>IF(T83="","",STDEV.P(D83:O83))</x:f>
      </x:c>
      <x:c r="V83" s="58" t="str">
        <x:f>IF(OR(T83="",T83=0),"",U83/T83)</x:f>
      </x:c>
      <x:c r="W83" s="60" t="str">
        <x:f>IF(V83="","",IF(V83&lt;=Results!$B$9,"X",IF(V83&lt;=Results!$B$10,"Y","Z")))</x:f>
      </x:c>
      <x:c r="X83" s="60" t="str">
        <x:f>IF(OR(S83="",W83=""),"",S83&amp;W83)</x:f>
      </x:c>
      <x:c r="Y83" s="52"/>
    </x:row>
    <x:row r="84">
      <x:c r="A84" s="51"/>
      <x:c r="B84" s="51"/>
      <x:c r="C84" s="54"/>
      <x:c r="D84" s="54"/>
      <x:c r="E84" s="54"/>
      <x:c r="F84" s="54"/>
      <x:c r="G84" s="54"/>
      <x:c r="H84" s="54"/>
      <x:c r="I84" s="54"/>
      <x:c r="J84" s="54"/>
      <x:c r="K84" s="54"/>
      <x:c r="L84" s="54"/>
      <x:c r="M84" s="54"/>
      <x:c r="N84" s="54"/>
      <x:c r="O84" s="54"/>
      <x:c r="P84" s="56" t="str">
        <x:f>IF(A84="","",SUM(D84:O84))</x:f>
      </x:c>
      <x:c r="Q84" s="58" t="str">
        <x:f>IF(OR(A84="",C84="",SUM($C$5:$C$154)=0),"",C84/SUM($C$5:$C$154))</x:f>
      </x:c>
      <x:c r="R84" s="58" t="str">
        <x:f>IF(Q84="","",SUMIF($C$5:$C$154,"&gt;="&amp;C84,$C$5:$C$154)/SUM($C$5:$C$154))</x:f>
      </x:c>
      <x:c r="S84" s="60" t="str">
        <x:f>IF(R84="","",IF(R84&lt;=Results!$B$7,"A",IF(R84&lt;=Results!$B$8,"B","C")))</x:f>
      </x:c>
      <x:c r="T84" s="56" t="str">
        <x:f>IF(OR(A84="",COUNT(D84:O84)&lt;3),"",AVERAGE(D84:O84))</x:f>
      </x:c>
      <x:c r="U84" s="56" t="str">
        <x:f>IF(T84="","",STDEV.P(D84:O84))</x:f>
      </x:c>
      <x:c r="V84" s="58" t="str">
        <x:f>IF(OR(T84="",T84=0),"",U84/T84)</x:f>
      </x:c>
      <x:c r="W84" s="60" t="str">
        <x:f>IF(V84="","",IF(V84&lt;=Results!$B$9,"X",IF(V84&lt;=Results!$B$10,"Y","Z")))</x:f>
      </x:c>
      <x:c r="X84" s="60" t="str">
        <x:f>IF(OR(S84="",W84=""),"",S84&amp;W84)</x:f>
      </x:c>
      <x:c r="Y84" s="52"/>
    </x:row>
    <x:row r="85">
      <x:c r="A85" s="51"/>
      <x:c r="B85" s="51"/>
      <x:c r="C85" s="54"/>
      <x:c r="D85" s="54"/>
      <x:c r="E85" s="54"/>
      <x:c r="F85" s="54"/>
      <x:c r="G85" s="54"/>
      <x:c r="H85" s="54"/>
      <x:c r="I85" s="54"/>
      <x:c r="J85" s="54"/>
      <x:c r="K85" s="54"/>
      <x:c r="L85" s="54"/>
      <x:c r="M85" s="54"/>
      <x:c r="N85" s="54"/>
      <x:c r="O85" s="54"/>
      <x:c r="P85" s="56" t="str">
        <x:f>IF(A85="","",SUM(D85:O85))</x:f>
      </x:c>
      <x:c r="Q85" s="58" t="str">
        <x:f>IF(OR(A85="",C85="",SUM($C$5:$C$154)=0),"",C85/SUM($C$5:$C$154))</x:f>
      </x:c>
      <x:c r="R85" s="58" t="str">
        <x:f>IF(Q85="","",SUMIF($C$5:$C$154,"&gt;="&amp;C85,$C$5:$C$154)/SUM($C$5:$C$154))</x:f>
      </x:c>
      <x:c r="S85" s="60" t="str">
        <x:f>IF(R85="","",IF(R85&lt;=Results!$B$7,"A",IF(R85&lt;=Results!$B$8,"B","C")))</x:f>
      </x:c>
      <x:c r="T85" s="56" t="str">
        <x:f>IF(OR(A85="",COUNT(D85:O85)&lt;3),"",AVERAGE(D85:O85))</x:f>
      </x:c>
      <x:c r="U85" s="56" t="str">
        <x:f>IF(T85="","",STDEV.P(D85:O85))</x:f>
      </x:c>
      <x:c r="V85" s="58" t="str">
        <x:f>IF(OR(T85="",T85=0),"",U85/T85)</x:f>
      </x:c>
      <x:c r="W85" s="60" t="str">
        <x:f>IF(V85="","",IF(V85&lt;=Results!$B$9,"X",IF(V85&lt;=Results!$B$10,"Y","Z")))</x:f>
      </x:c>
      <x:c r="X85" s="60" t="str">
        <x:f>IF(OR(S85="",W85=""),"",S85&amp;W85)</x:f>
      </x:c>
      <x:c r="Y85" s="52"/>
    </x:row>
    <x:row r="86">
      <x:c r="A86" s="51"/>
      <x:c r="B86" s="51"/>
      <x:c r="C86" s="54"/>
      <x:c r="D86" s="54"/>
      <x:c r="E86" s="54"/>
      <x:c r="F86" s="54"/>
      <x:c r="G86" s="54"/>
      <x:c r="H86" s="54"/>
      <x:c r="I86" s="54"/>
      <x:c r="J86" s="54"/>
      <x:c r="K86" s="54"/>
      <x:c r="L86" s="54"/>
      <x:c r="M86" s="54"/>
      <x:c r="N86" s="54"/>
      <x:c r="O86" s="54"/>
      <x:c r="P86" s="56" t="str">
        <x:f>IF(A86="","",SUM(D86:O86))</x:f>
      </x:c>
      <x:c r="Q86" s="58" t="str">
        <x:f>IF(OR(A86="",C86="",SUM($C$5:$C$154)=0),"",C86/SUM($C$5:$C$154))</x:f>
      </x:c>
      <x:c r="R86" s="58" t="str">
        <x:f>IF(Q86="","",SUMIF($C$5:$C$154,"&gt;="&amp;C86,$C$5:$C$154)/SUM($C$5:$C$154))</x:f>
      </x:c>
      <x:c r="S86" s="60" t="str">
        <x:f>IF(R86="","",IF(R86&lt;=Results!$B$7,"A",IF(R86&lt;=Results!$B$8,"B","C")))</x:f>
      </x:c>
      <x:c r="T86" s="56" t="str">
        <x:f>IF(OR(A86="",COUNT(D86:O86)&lt;3),"",AVERAGE(D86:O86))</x:f>
      </x:c>
      <x:c r="U86" s="56" t="str">
        <x:f>IF(T86="","",STDEV.P(D86:O86))</x:f>
      </x:c>
      <x:c r="V86" s="58" t="str">
        <x:f>IF(OR(T86="",T86=0),"",U86/T86)</x:f>
      </x:c>
      <x:c r="W86" s="60" t="str">
        <x:f>IF(V86="","",IF(V86&lt;=Results!$B$9,"X",IF(V86&lt;=Results!$B$10,"Y","Z")))</x:f>
      </x:c>
      <x:c r="X86" s="60" t="str">
        <x:f>IF(OR(S86="",W86=""),"",S86&amp;W86)</x:f>
      </x:c>
      <x:c r="Y86" s="52"/>
    </x:row>
    <x:row r="87">
      <x:c r="A87" s="51"/>
      <x:c r="B87" s="51"/>
      <x:c r="C87" s="54"/>
      <x:c r="D87" s="54"/>
      <x:c r="E87" s="54"/>
      <x:c r="F87" s="54"/>
      <x:c r="G87" s="54"/>
      <x:c r="H87" s="54"/>
      <x:c r="I87" s="54"/>
      <x:c r="J87" s="54"/>
      <x:c r="K87" s="54"/>
      <x:c r="L87" s="54"/>
      <x:c r="M87" s="54"/>
      <x:c r="N87" s="54"/>
      <x:c r="O87" s="54"/>
      <x:c r="P87" s="56" t="str">
        <x:f>IF(A87="","",SUM(D87:O87))</x:f>
      </x:c>
      <x:c r="Q87" s="58" t="str">
        <x:f>IF(OR(A87="",C87="",SUM($C$5:$C$154)=0),"",C87/SUM($C$5:$C$154))</x:f>
      </x:c>
      <x:c r="R87" s="58" t="str">
        <x:f>IF(Q87="","",SUMIF($C$5:$C$154,"&gt;="&amp;C87,$C$5:$C$154)/SUM($C$5:$C$154))</x:f>
      </x:c>
      <x:c r="S87" s="60" t="str">
        <x:f>IF(R87="","",IF(R87&lt;=Results!$B$7,"A",IF(R87&lt;=Results!$B$8,"B","C")))</x:f>
      </x:c>
      <x:c r="T87" s="56" t="str">
        <x:f>IF(OR(A87="",COUNT(D87:O87)&lt;3),"",AVERAGE(D87:O87))</x:f>
      </x:c>
      <x:c r="U87" s="56" t="str">
        <x:f>IF(T87="","",STDEV.P(D87:O87))</x:f>
      </x:c>
      <x:c r="V87" s="58" t="str">
        <x:f>IF(OR(T87="",T87=0),"",U87/T87)</x:f>
      </x:c>
      <x:c r="W87" s="60" t="str">
        <x:f>IF(V87="","",IF(V87&lt;=Results!$B$9,"X",IF(V87&lt;=Results!$B$10,"Y","Z")))</x:f>
      </x:c>
      <x:c r="X87" s="60" t="str">
        <x:f>IF(OR(S87="",W87=""),"",S87&amp;W87)</x:f>
      </x:c>
      <x:c r="Y87" s="52"/>
    </x:row>
    <x:row r="88">
      <x:c r="A88" s="51"/>
      <x:c r="B88" s="51"/>
      <x:c r="C88" s="54"/>
      <x:c r="D88" s="54"/>
      <x:c r="E88" s="54"/>
      <x:c r="F88" s="54"/>
      <x:c r="G88" s="54"/>
      <x:c r="H88" s="54"/>
      <x:c r="I88" s="54"/>
      <x:c r="J88" s="54"/>
      <x:c r="K88" s="54"/>
      <x:c r="L88" s="54"/>
      <x:c r="M88" s="54"/>
      <x:c r="N88" s="54"/>
      <x:c r="O88" s="54"/>
      <x:c r="P88" s="56" t="str">
        <x:f>IF(A88="","",SUM(D88:O88))</x:f>
      </x:c>
      <x:c r="Q88" s="58" t="str">
        <x:f>IF(OR(A88="",C88="",SUM($C$5:$C$154)=0),"",C88/SUM($C$5:$C$154))</x:f>
      </x:c>
      <x:c r="R88" s="58" t="str">
        <x:f>IF(Q88="","",SUMIF($C$5:$C$154,"&gt;="&amp;C88,$C$5:$C$154)/SUM($C$5:$C$154))</x:f>
      </x:c>
      <x:c r="S88" s="60" t="str">
        <x:f>IF(R88="","",IF(R88&lt;=Results!$B$7,"A",IF(R88&lt;=Results!$B$8,"B","C")))</x:f>
      </x:c>
      <x:c r="T88" s="56" t="str">
        <x:f>IF(OR(A88="",COUNT(D88:O88)&lt;3),"",AVERAGE(D88:O88))</x:f>
      </x:c>
      <x:c r="U88" s="56" t="str">
        <x:f>IF(T88="","",STDEV.P(D88:O88))</x:f>
      </x:c>
      <x:c r="V88" s="58" t="str">
        <x:f>IF(OR(T88="",T88=0),"",U88/T88)</x:f>
      </x:c>
      <x:c r="W88" s="60" t="str">
        <x:f>IF(V88="","",IF(V88&lt;=Results!$B$9,"X",IF(V88&lt;=Results!$B$10,"Y","Z")))</x:f>
      </x:c>
      <x:c r="X88" s="60" t="str">
        <x:f>IF(OR(S88="",W88=""),"",S88&amp;W88)</x:f>
      </x:c>
      <x:c r="Y88" s="52"/>
    </x:row>
    <x:row r="89">
      <x:c r="A89" s="51"/>
      <x:c r="B89" s="51"/>
      <x:c r="C89" s="54"/>
      <x:c r="D89" s="54"/>
      <x:c r="E89" s="54"/>
      <x:c r="F89" s="54"/>
      <x:c r="G89" s="54"/>
      <x:c r="H89" s="54"/>
      <x:c r="I89" s="54"/>
      <x:c r="J89" s="54"/>
      <x:c r="K89" s="54"/>
      <x:c r="L89" s="54"/>
      <x:c r="M89" s="54"/>
      <x:c r="N89" s="54"/>
      <x:c r="O89" s="54"/>
      <x:c r="P89" s="56" t="str">
        <x:f>IF(A89="","",SUM(D89:O89))</x:f>
      </x:c>
      <x:c r="Q89" s="58" t="str">
        <x:f>IF(OR(A89="",C89="",SUM($C$5:$C$154)=0),"",C89/SUM($C$5:$C$154))</x:f>
      </x:c>
      <x:c r="R89" s="58" t="str">
        <x:f>IF(Q89="","",SUMIF($C$5:$C$154,"&gt;="&amp;C89,$C$5:$C$154)/SUM($C$5:$C$154))</x:f>
      </x:c>
      <x:c r="S89" s="60" t="str">
        <x:f>IF(R89="","",IF(R89&lt;=Results!$B$7,"A",IF(R89&lt;=Results!$B$8,"B","C")))</x:f>
      </x:c>
      <x:c r="T89" s="56" t="str">
        <x:f>IF(OR(A89="",COUNT(D89:O89)&lt;3),"",AVERAGE(D89:O89))</x:f>
      </x:c>
      <x:c r="U89" s="56" t="str">
        <x:f>IF(T89="","",STDEV.P(D89:O89))</x:f>
      </x:c>
      <x:c r="V89" s="58" t="str">
        <x:f>IF(OR(T89="",T89=0),"",U89/T89)</x:f>
      </x:c>
      <x:c r="W89" s="60" t="str">
        <x:f>IF(V89="","",IF(V89&lt;=Results!$B$9,"X",IF(V89&lt;=Results!$B$10,"Y","Z")))</x:f>
      </x:c>
      <x:c r="X89" s="60" t="str">
        <x:f>IF(OR(S89="",W89=""),"",S89&amp;W89)</x:f>
      </x:c>
      <x:c r="Y89" s="52"/>
    </x:row>
    <x:row r="90">
      <x:c r="A90" s="51"/>
      <x:c r="B90" s="51"/>
      <x:c r="C90" s="54"/>
      <x:c r="D90" s="54"/>
      <x:c r="E90" s="54"/>
      <x:c r="F90" s="54"/>
      <x:c r="G90" s="54"/>
      <x:c r="H90" s="54"/>
      <x:c r="I90" s="54"/>
      <x:c r="J90" s="54"/>
      <x:c r="K90" s="54"/>
      <x:c r="L90" s="54"/>
      <x:c r="M90" s="54"/>
      <x:c r="N90" s="54"/>
      <x:c r="O90" s="54"/>
      <x:c r="P90" s="56" t="str">
        <x:f>IF(A90="","",SUM(D90:O90))</x:f>
      </x:c>
      <x:c r="Q90" s="58" t="str">
        <x:f>IF(OR(A90="",C90="",SUM($C$5:$C$154)=0),"",C90/SUM($C$5:$C$154))</x:f>
      </x:c>
      <x:c r="R90" s="58" t="str">
        <x:f>IF(Q90="","",SUMIF($C$5:$C$154,"&gt;="&amp;C90,$C$5:$C$154)/SUM($C$5:$C$154))</x:f>
      </x:c>
      <x:c r="S90" s="60" t="str">
        <x:f>IF(R90="","",IF(R90&lt;=Results!$B$7,"A",IF(R90&lt;=Results!$B$8,"B","C")))</x:f>
      </x:c>
      <x:c r="T90" s="56" t="str">
        <x:f>IF(OR(A90="",COUNT(D90:O90)&lt;3),"",AVERAGE(D90:O90))</x:f>
      </x:c>
      <x:c r="U90" s="56" t="str">
        <x:f>IF(T90="","",STDEV.P(D90:O90))</x:f>
      </x:c>
      <x:c r="V90" s="58" t="str">
        <x:f>IF(OR(T90="",T90=0),"",U90/T90)</x:f>
      </x:c>
      <x:c r="W90" s="60" t="str">
        <x:f>IF(V90="","",IF(V90&lt;=Results!$B$9,"X",IF(V90&lt;=Results!$B$10,"Y","Z")))</x:f>
      </x:c>
      <x:c r="X90" s="60" t="str">
        <x:f>IF(OR(S90="",W90=""),"",S90&amp;W90)</x:f>
      </x:c>
      <x:c r="Y90" s="52"/>
    </x:row>
    <x:row r="91">
      <x:c r="A91" s="51"/>
      <x:c r="B91" s="51"/>
      <x:c r="C91" s="54"/>
      <x:c r="D91" s="54"/>
      <x:c r="E91" s="54"/>
      <x:c r="F91" s="54"/>
      <x:c r="G91" s="54"/>
      <x:c r="H91" s="54"/>
      <x:c r="I91" s="54"/>
      <x:c r="J91" s="54"/>
      <x:c r="K91" s="54"/>
      <x:c r="L91" s="54"/>
      <x:c r="M91" s="54"/>
      <x:c r="N91" s="54"/>
      <x:c r="O91" s="54"/>
      <x:c r="P91" s="56" t="str">
        <x:f>IF(A91="","",SUM(D91:O91))</x:f>
      </x:c>
      <x:c r="Q91" s="58" t="str">
        <x:f>IF(OR(A91="",C91="",SUM($C$5:$C$154)=0),"",C91/SUM($C$5:$C$154))</x:f>
      </x:c>
      <x:c r="R91" s="58" t="str">
        <x:f>IF(Q91="","",SUMIF($C$5:$C$154,"&gt;="&amp;C91,$C$5:$C$154)/SUM($C$5:$C$154))</x:f>
      </x:c>
      <x:c r="S91" s="60" t="str">
        <x:f>IF(R91="","",IF(R91&lt;=Results!$B$7,"A",IF(R91&lt;=Results!$B$8,"B","C")))</x:f>
      </x:c>
      <x:c r="T91" s="56" t="str">
        <x:f>IF(OR(A91="",COUNT(D91:O91)&lt;3),"",AVERAGE(D91:O91))</x:f>
      </x:c>
      <x:c r="U91" s="56" t="str">
        <x:f>IF(T91="","",STDEV.P(D91:O91))</x:f>
      </x:c>
      <x:c r="V91" s="58" t="str">
        <x:f>IF(OR(T91="",T91=0),"",U91/T91)</x:f>
      </x:c>
      <x:c r="W91" s="60" t="str">
        <x:f>IF(V91="","",IF(V91&lt;=Results!$B$9,"X",IF(V91&lt;=Results!$B$10,"Y","Z")))</x:f>
      </x:c>
      <x:c r="X91" s="60" t="str">
        <x:f>IF(OR(S91="",W91=""),"",S91&amp;W91)</x:f>
      </x:c>
      <x:c r="Y91" s="52"/>
    </x:row>
    <x:row r="92">
      <x:c r="A92" s="51"/>
      <x:c r="B92" s="51"/>
      <x:c r="C92" s="54"/>
      <x:c r="D92" s="54"/>
      <x:c r="E92" s="54"/>
      <x:c r="F92" s="54"/>
      <x:c r="G92" s="54"/>
      <x:c r="H92" s="54"/>
      <x:c r="I92" s="54"/>
      <x:c r="J92" s="54"/>
      <x:c r="K92" s="54"/>
      <x:c r="L92" s="54"/>
      <x:c r="M92" s="54"/>
      <x:c r="N92" s="54"/>
      <x:c r="O92" s="54"/>
      <x:c r="P92" s="56" t="str">
        <x:f>IF(A92="","",SUM(D92:O92))</x:f>
      </x:c>
      <x:c r="Q92" s="58" t="str">
        <x:f>IF(OR(A92="",C92="",SUM($C$5:$C$154)=0),"",C92/SUM($C$5:$C$154))</x:f>
      </x:c>
      <x:c r="R92" s="58" t="str">
        <x:f>IF(Q92="","",SUMIF($C$5:$C$154,"&gt;="&amp;C92,$C$5:$C$154)/SUM($C$5:$C$154))</x:f>
      </x:c>
      <x:c r="S92" s="60" t="str">
        <x:f>IF(R92="","",IF(R92&lt;=Results!$B$7,"A",IF(R92&lt;=Results!$B$8,"B","C")))</x:f>
      </x:c>
      <x:c r="T92" s="56" t="str">
        <x:f>IF(OR(A92="",COUNT(D92:O92)&lt;3),"",AVERAGE(D92:O92))</x:f>
      </x:c>
      <x:c r="U92" s="56" t="str">
        <x:f>IF(T92="","",STDEV.P(D92:O92))</x:f>
      </x:c>
      <x:c r="V92" s="58" t="str">
        <x:f>IF(OR(T92="",T92=0),"",U92/T92)</x:f>
      </x:c>
      <x:c r="W92" s="60" t="str">
        <x:f>IF(V92="","",IF(V92&lt;=Results!$B$9,"X",IF(V92&lt;=Results!$B$10,"Y","Z")))</x:f>
      </x:c>
      <x:c r="X92" s="60" t="str">
        <x:f>IF(OR(S92="",W92=""),"",S92&amp;W92)</x:f>
      </x:c>
      <x:c r="Y92" s="52"/>
    </x:row>
    <x:row r="93">
      <x:c r="A93" s="51"/>
      <x:c r="B93" s="51"/>
      <x:c r="C93" s="54"/>
      <x:c r="D93" s="54"/>
      <x:c r="E93" s="54"/>
      <x:c r="F93" s="54"/>
      <x:c r="G93" s="54"/>
      <x:c r="H93" s="54"/>
      <x:c r="I93" s="54"/>
      <x:c r="J93" s="54"/>
      <x:c r="K93" s="54"/>
      <x:c r="L93" s="54"/>
      <x:c r="M93" s="54"/>
      <x:c r="N93" s="54"/>
      <x:c r="O93" s="54"/>
      <x:c r="P93" s="56" t="str">
        <x:f>IF(A93="","",SUM(D93:O93))</x:f>
      </x:c>
      <x:c r="Q93" s="58" t="str">
        <x:f>IF(OR(A93="",C93="",SUM($C$5:$C$154)=0),"",C93/SUM($C$5:$C$154))</x:f>
      </x:c>
      <x:c r="R93" s="58" t="str">
        <x:f>IF(Q93="","",SUMIF($C$5:$C$154,"&gt;="&amp;C93,$C$5:$C$154)/SUM($C$5:$C$154))</x:f>
      </x:c>
      <x:c r="S93" s="60" t="str">
        <x:f>IF(R93="","",IF(R93&lt;=Results!$B$7,"A",IF(R93&lt;=Results!$B$8,"B","C")))</x:f>
      </x:c>
      <x:c r="T93" s="56" t="str">
        <x:f>IF(OR(A93="",COUNT(D93:O93)&lt;3),"",AVERAGE(D93:O93))</x:f>
      </x:c>
      <x:c r="U93" s="56" t="str">
        <x:f>IF(T93="","",STDEV.P(D93:O93))</x:f>
      </x:c>
      <x:c r="V93" s="58" t="str">
        <x:f>IF(OR(T93="",T93=0),"",U93/T93)</x:f>
      </x:c>
      <x:c r="W93" s="60" t="str">
        <x:f>IF(V93="","",IF(V93&lt;=Results!$B$9,"X",IF(V93&lt;=Results!$B$10,"Y","Z")))</x:f>
      </x:c>
      <x:c r="X93" s="60" t="str">
        <x:f>IF(OR(S93="",W93=""),"",S93&amp;W93)</x:f>
      </x:c>
      <x:c r="Y93" s="52"/>
    </x:row>
    <x:row r="94">
      <x:c r="A94" s="51"/>
      <x:c r="B94" s="51"/>
      <x:c r="C94" s="54"/>
      <x:c r="D94" s="54"/>
      <x:c r="E94" s="54"/>
      <x:c r="F94" s="54"/>
      <x:c r="G94" s="54"/>
      <x:c r="H94" s="54"/>
      <x:c r="I94" s="54"/>
      <x:c r="J94" s="54"/>
      <x:c r="K94" s="54"/>
      <x:c r="L94" s="54"/>
      <x:c r="M94" s="54"/>
      <x:c r="N94" s="54"/>
      <x:c r="O94" s="54"/>
      <x:c r="P94" s="56" t="str">
        <x:f>IF(A94="","",SUM(D94:O94))</x:f>
      </x:c>
      <x:c r="Q94" s="58" t="str">
        <x:f>IF(OR(A94="",C94="",SUM($C$5:$C$154)=0),"",C94/SUM($C$5:$C$154))</x:f>
      </x:c>
      <x:c r="R94" s="58" t="str">
        <x:f>IF(Q94="","",SUMIF($C$5:$C$154,"&gt;="&amp;C94,$C$5:$C$154)/SUM($C$5:$C$154))</x:f>
      </x:c>
      <x:c r="S94" s="60" t="str">
        <x:f>IF(R94="","",IF(R94&lt;=Results!$B$7,"A",IF(R94&lt;=Results!$B$8,"B","C")))</x:f>
      </x:c>
      <x:c r="T94" s="56" t="str">
        <x:f>IF(OR(A94="",COUNT(D94:O94)&lt;3),"",AVERAGE(D94:O94))</x:f>
      </x:c>
      <x:c r="U94" s="56" t="str">
        <x:f>IF(T94="","",STDEV.P(D94:O94))</x:f>
      </x:c>
      <x:c r="V94" s="58" t="str">
        <x:f>IF(OR(T94="",T94=0),"",U94/T94)</x:f>
      </x:c>
      <x:c r="W94" s="60" t="str">
        <x:f>IF(V94="","",IF(V94&lt;=Results!$B$9,"X",IF(V94&lt;=Results!$B$10,"Y","Z")))</x:f>
      </x:c>
      <x:c r="X94" s="60" t="str">
        <x:f>IF(OR(S94="",W94=""),"",S94&amp;W94)</x:f>
      </x:c>
      <x:c r="Y94" s="52"/>
    </x:row>
    <x:row r="95">
      <x:c r="A95" s="51"/>
      <x:c r="B95" s="51"/>
      <x:c r="C95" s="54"/>
      <x:c r="D95" s="54"/>
      <x:c r="E95" s="54"/>
      <x:c r="F95" s="54"/>
      <x:c r="G95" s="54"/>
      <x:c r="H95" s="54"/>
      <x:c r="I95" s="54"/>
      <x:c r="J95" s="54"/>
      <x:c r="K95" s="54"/>
      <x:c r="L95" s="54"/>
      <x:c r="M95" s="54"/>
      <x:c r="N95" s="54"/>
      <x:c r="O95" s="54"/>
      <x:c r="P95" s="56" t="str">
        <x:f>IF(A95="","",SUM(D95:O95))</x:f>
      </x:c>
      <x:c r="Q95" s="58" t="str">
        <x:f>IF(OR(A95="",C95="",SUM($C$5:$C$154)=0),"",C95/SUM($C$5:$C$154))</x:f>
      </x:c>
      <x:c r="R95" s="58" t="str">
        <x:f>IF(Q95="","",SUMIF($C$5:$C$154,"&gt;="&amp;C95,$C$5:$C$154)/SUM($C$5:$C$154))</x:f>
      </x:c>
      <x:c r="S95" s="60" t="str">
        <x:f>IF(R95="","",IF(R95&lt;=Results!$B$7,"A",IF(R95&lt;=Results!$B$8,"B","C")))</x:f>
      </x:c>
      <x:c r="T95" s="56" t="str">
        <x:f>IF(OR(A95="",COUNT(D95:O95)&lt;3),"",AVERAGE(D95:O95))</x:f>
      </x:c>
      <x:c r="U95" s="56" t="str">
        <x:f>IF(T95="","",STDEV.P(D95:O95))</x:f>
      </x:c>
      <x:c r="V95" s="58" t="str">
        <x:f>IF(OR(T95="",T95=0),"",U95/T95)</x:f>
      </x:c>
      <x:c r="W95" s="60" t="str">
        <x:f>IF(V95="","",IF(V95&lt;=Results!$B$9,"X",IF(V95&lt;=Results!$B$10,"Y","Z")))</x:f>
      </x:c>
      <x:c r="X95" s="60" t="str">
        <x:f>IF(OR(S95="",W95=""),"",S95&amp;W95)</x:f>
      </x:c>
      <x:c r="Y95" s="52"/>
    </x:row>
    <x:row r="96">
      <x:c r="A96" s="51"/>
      <x:c r="B96" s="51"/>
      <x:c r="C96" s="54"/>
      <x:c r="D96" s="54"/>
      <x:c r="E96" s="54"/>
      <x:c r="F96" s="54"/>
      <x:c r="G96" s="54"/>
      <x:c r="H96" s="54"/>
      <x:c r="I96" s="54"/>
      <x:c r="J96" s="54"/>
      <x:c r="K96" s="54"/>
      <x:c r="L96" s="54"/>
      <x:c r="M96" s="54"/>
      <x:c r="N96" s="54"/>
      <x:c r="O96" s="54"/>
      <x:c r="P96" s="56" t="str">
        <x:f>IF(A96="","",SUM(D96:O96))</x:f>
      </x:c>
      <x:c r="Q96" s="58" t="str">
        <x:f>IF(OR(A96="",C96="",SUM($C$5:$C$154)=0),"",C96/SUM($C$5:$C$154))</x:f>
      </x:c>
      <x:c r="R96" s="58" t="str">
        <x:f>IF(Q96="","",SUMIF($C$5:$C$154,"&gt;="&amp;C96,$C$5:$C$154)/SUM($C$5:$C$154))</x:f>
      </x:c>
      <x:c r="S96" s="60" t="str">
        <x:f>IF(R96="","",IF(R96&lt;=Results!$B$7,"A",IF(R96&lt;=Results!$B$8,"B","C")))</x:f>
      </x:c>
      <x:c r="T96" s="56" t="str">
        <x:f>IF(OR(A96="",COUNT(D96:O96)&lt;3),"",AVERAGE(D96:O96))</x:f>
      </x:c>
      <x:c r="U96" s="56" t="str">
        <x:f>IF(T96="","",STDEV.P(D96:O96))</x:f>
      </x:c>
      <x:c r="V96" s="58" t="str">
        <x:f>IF(OR(T96="",T96=0),"",U96/T96)</x:f>
      </x:c>
      <x:c r="W96" s="60" t="str">
        <x:f>IF(V96="","",IF(V96&lt;=Results!$B$9,"X",IF(V96&lt;=Results!$B$10,"Y","Z")))</x:f>
      </x:c>
      <x:c r="X96" s="60" t="str">
        <x:f>IF(OR(S96="",W96=""),"",S96&amp;W96)</x:f>
      </x:c>
      <x:c r="Y96" s="52"/>
    </x:row>
    <x:row r="97">
      <x:c r="A97" s="51"/>
      <x:c r="B97" s="51"/>
      <x:c r="C97" s="54"/>
      <x:c r="D97" s="54"/>
      <x:c r="E97" s="54"/>
      <x:c r="F97" s="54"/>
      <x:c r="G97" s="54"/>
      <x:c r="H97" s="54"/>
      <x:c r="I97" s="54"/>
      <x:c r="J97" s="54"/>
      <x:c r="K97" s="54"/>
      <x:c r="L97" s="54"/>
      <x:c r="M97" s="54"/>
      <x:c r="N97" s="54"/>
      <x:c r="O97" s="54"/>
      <x:c r="P97" s="56" t="str">
        <x:f>IF(A97="","",SUM(D97:O97))</x:f>
      </x:c>
      <x:c r="Q97" s="58" t="str">
        <x:f>IF(OR(A97="",C97="",SUM($C$5:$C$154)=0),"",C97/SUM($C$5:$C$154))</x:f>
      </x:c>
      <x:c r="R97" s="58" t="str">
        <x:f>IF(Q97="","",SUMIF($C$5:$C$154,"&gt;="&amp;C97,$C$5:$C$154)/SUM($C$5:$C$154))</x:f>
      </x:c>
      <x:c r="S97" s="60" t="str">
        <x:f>IF(R97="","",IF(R97&lt;=Results!$B$7,"A",IF(R97&lt;=Results!$B$8,"B","C")))</x:f>
      </x:c>
      <x:c r="T97" s="56" t="str">
        <x:f>IF(OR(A97="",COUNT(D97:O97)&lt;3),"",AVERAGE(D97:O97))</x:f>
      </x:c>
      <x:c r="U97" s="56" t="str">
        <x:f>IF(T97="","",STDEV.P(D97:O97))</x:f>
      </x:c>
      <x:c r="V97" s="58" t="str">
        <x:f>IF(OR(T97="",T97=0),"",U97/T97)</x:f>
      </x:c>
      <x:c r="W97" s="60" t="str">
        <x:f>IF(V97="","",IF(V97&lt;=Results!$B$9,"X",IF(V97&lt;=Results!$B$10,"Y","Z")))</x:f>
      </x:c>
      <x:c r="X97" s="60" t="str">
        <x:f>IF(OR(S97="",W97=""),"",S97&amp;W97)</x:f>
      </x:c>
      <x:c r="Y97" s="52"/>
    </x:row>
    <x:row r="98">
      <x:c r="A98" s="51"/>
      <x:c r="B98" s="51"/>
      <x:c r="C98" s="54"/>
      <x:c r="D98" s="54"/>
      <x:c r="E98" s="54"/>
      <x:c r="F98" s="54"/>
      <x:c r="G98" s="54"/>
      <x:c r="H98" s="54"/>
      <x:c r="I98" s="54"/>
      <x:c r="J98" s="54"/>
      <x:c r="K98" s="54"/>
      <x:c r="L98" s="54"/>
      <x:c r="M98" s="54"/>
      <x:c r="N98" s="54"/>
      <x:c r="O98" s="54"/>
      <x:c r="P98" s="56" t="str">
        <x:f>IF(A98="","",SUM(D98:O98))</x:f>
      </x:c>
      <x:c r="Q98" s="58" t="str">
        <x:f>IF(OR(A98="",C98="",SUM($C$5:$C$154)=0),"",C98/SUM($C$5:$C$154))</x:f>
      </x:c>
      <x:c r="R98" s="58" t="str">
        <x:f>IF(Q98="","",SUMIF($C$5:$C$154,"&gt;="&amp;C98,$C$5:$C$154)/SUM($C$5:$C$154))</x:f>
      </x:c>
      <x:c r="S98" s="60" t="str">
        <x:f>IF(R98="","",IF(R98&lt;=Results!$B$7,"A",IF(R98&lt;=Results!$B$8,"B","C")))</x:f>
      </x:c>
      <x:c r="T98" s="56" t="str">
        <x:f>IF(OR(A98="",COUNT(D98:O98)&lt;3),"",AVERAGE(D98:O98))</x:f>
      </x:c>
      <x:c r="U98" s="56" t="str">
        <x:f>IF(T98="","",STDEV.P(D98:O98))</x:f>
      </x:c>
      <x:c r="V98" s="58" t="str">
        <x:f>IF(OR(T98="",T98=0),"",U98/T98)</x:f>
      </x:c>
      <x:c r="W98" s="60" t="str">
        <x:f>IF(V98="","",IF(V98&lt;=Results!$B$9,"X",IF(V98&lt;=Results!$B$10,"Y","Z")))</x:f>
      </x:c>
      <x:c r="X98" s="60" t="str">
        <x:f>IF(OR(S98="",W98=""),"",S98&amp;W98)</x:f>
      </x:c>
      <x:c r="Y98" s="52"/>
    </x:row>
    <x:row r="99">
      <x:c r="A99" s="51"/>
      <x:c r="B99" s="51"/>
      <x:c r="C99" s="54"/>
      <x:c r="D99" s="54"/>
      <x:c r="E99" s="54"/>
      <x:c r="F99" s="54"/>
      <x:c r="G99" s="54"/>
      <x:c r="H99" s="54"/>
      <x:c r="I99" s="54"/>
      <x:c r="J99" s="54"/>
      <x:c r="K99" s="54"/>
      <x:c r="L99" s="54"/>
      <x:c r="M99" s="54"/>
      <x:c r="N99" s="54"/>
      <x:c r="O99" s="54"/>
      <x:c r="P99" s="56" t="str">
        <x:f>IF(A99="","",SUM(D99:O99))</x:f>
      </x:c>
      <x:c r="Q99" s="58" t="str">
        <x:f>IF(OR(A99="",C99="",SUM($C$5:$C$154)=0),"",C99/SUM($C$5:$C$154))</x:f>
      </x:c>
      <x:c r="R99" s="58" t="str">
        <x:f>IF(Q99="","",SUMIF($C$5:$C$154,"&gt;="&amp;C99,$C$5:$C$154)/SUM($C$5:$C$154))</x:f>
      </x:c>
      <x:c r="S99" s="60" t="str">
        <x:f>IF(R99="","",IF(R99&lt;=Results!$B$7,"A",IF(R99&lt;=Results!$B$8,"B","C")))</x:f>
      </x:c>
      <x:c r="T99" s="56" t="str">
        <x:f>IF(OR(A99="",COUNT(D99:O99)&lt;3),"",AVERAGE(D99:O99))</x:f>
      </x:c>
      <x:c r="U99" s="56" t="str">
        <x:f>IF(T99="","",STDEV.P(D99:O99))</x:f>
      </x:c>
      <x:c r="V99" s="58" t="str">
        <x:f>IF(OR(T99="",T99=0),"",U99/T99)</x:f>
      </x:c>
      <x:c r="W99" s="60" t="str">
        <x:f>IF(V99="","",IF(V99&lt;=Results!$B$9,"X",IF(V99&lt;=Results!$B$10,"Y","Z")))</x:f>
      </x:c>
      <x:c r="X99" s="60" t="str">
        <x:f>IF(OR(S99="",W99=""),"",S99&amp;W99)</x:f>
      </x:c>
      <x:c r="Y99" s="52"/>
    </x:row>
    <x:row r="100">
      <x:c r="A100" s="51"/>
      <x:c r="B100" s="51"/>
      <x:c r="C100" s="54"/>
      <x:c r="D100" s="54"/>
      <x:c r="E100" s="54"/>
      <x:c r="F100" s="54"/>
      <x:c r="G100" s="54"/>
      <x:c r="H100" s="54"/>
      <x:c r="I100" s="54"/>
      <x:c r="J100" s="54"/>
      <x:c r="K100" s="54"/>
      <x:c r="L100" s="54"/>
      <x:c r="M100" s="54"/>
      <x:c r="N100" s="54"/>
      <x:c r="O100" s="54"/>
      <x:c r="P100" s="56" t="str">
        <x:f>IF(A100="","",SUM(D100:O100))</x:f>
      </x:c>
      <x:c r="Q100" s="58" t="str">
        <x:f>IF(OR(A100="",C100="",SUM($C$5:$C$154)=0),"",C100/SUM($C$5:$C$154))</x:f>
      </x:c>
      <x:c r="R100" s="58" t="str">
        <x:f>IF(Q100="","",SUMIF($C$5:$C$154,"&gt;="&amp;C100,$C$5:$C$154)/SUM($C$5:$C$154))</x:f>
      </x:c>
      <x:c r="S100" s="60" t="str">
        <x:f>IF(R100="","",IF(R100&lt;=Results!$B$7,"A",IF(R100&lt;=Results!$B$8,"B","C")))</x:f>
      </x:c>
      <x:c r="T100" s="56" t="str">
        <x:f>IF(OR(A100="",COUNT(D100:O100)&lt;3),"",AVERAGE(D100:O100))</x:f>
      </x:c>
      <x:c r="U100" s="56" t="str">
        <x:f>IF(T100="","",STDEV.P(D100:O100))</x:f>
      </x:c>
      <x:c r="V100" s="58" t="str">
        <x:f>IF(OR(T100="",T100=0),"",U100/T100)</x:f>
      </x:c>
      <x:c r="W100" s="60" t="str">
        <x:f>IF(V100="","",IF(V100&lt;=Results!$B$9,"X",IF(V100&lt;=Results!$B$10,"Y","Z")))</x:f>
      </x:c>
      <x:c r="X100" s="60" t="str">
        <x:f>IF(OR(S100="",W100=""),"",S100&amp;W100)</x:f>
      </x:c>
      <x:c r="Y100" s="52"/>
    </x:row>
    <x:row r="101">
      <x:c r="A101" s="51"/>
      <x:c r="B101" s="51"/>
      <x:c r="C101" s="54"/>
      <x:c r="D101" s="54"/>
      <x:c r="E101" s="54"/>
      <x:c r="F101" s="54"/>
      <x:c r="G101" s="54"/>
      <x:c r="H101" s="54"/>
      <x:c r="I101" s="54"/>
      <x:c r="J101" s="54"/>
      <x:c r="K101" s="54"/>
      <x:c r="L101" s="54"/>
      <x:c r="M101" s="54"/>
      <x:c r="N101" s="54"/>
      <x:c r="O101" s="54"/>
      <x:c r="P101" s="56" t="str">
        <x:f>IF(A101="","",SUM(D101:O101))</x:f>
      </x:c>
      <x:c r="Q101" s="58" t="str">
        <x:f>IF(OR(A101="",C101="",SUM($C$5:$C$154)=0),"",C101/SUM($C$5:$C$154))</x:f>
      </x:c>
      <x:c r="R101" s="58" t="str">
        <x:f>IF(Q101="","",SUMIF($C$5:$C$154,"&gt;="&amp;C101,$C$5:$C$154)/SUM($C$5:$C$154))</x:f>
      </x:c>
      <x:c r="S101" s="60" t="str">
        <x:f>IF(R101="","",IF(R101&lt;=Results!$B$7,"A",IF(R101&lt;=Results!$B$8,"B","C")))</x:f>
      </x:c>
      <x:c r="T101" s="56" t="str">
        <x:f>IF(OR(A101="",COUNT(D101:O101)&lt;3),"",AVERAGE(D101:O101))</x:f>
      </x:c>
      <x:c r="U101" s="56" t="str">
        <x:f>IF(T101="","",STDEV.P(D101:O101))</x:f>
      </x:c>
      <x:c r="V101" s="58" t="str">
        <x:f>IF(OR(T101="",T101=0),"",U101/T101)</x:f>
      </x:c>
      <x:c r="W101" s="60" t="str">
        <x:f>IF(V101="","",IF(V101&lt;=Results!$B$9,"X",IF(V101&lt;=Results!$B$10,"Y","Z")))</x:f>
      </x:c>
      <x:c r="X101" s="60" t="str">
        <x:f>IF(OR(S101="",W101=""),"",S101&amp;W101)</x:f>
      </x:c>
      <x:c r="Y101" s="52"/>
    </x:row>
    <x:row r="102">
      <x:c r="A102" s="51"/>
      <x:c r="B102" s="51"/>
      <x:c r="C102" s="54"/>
      <x:c r="D102" s="54"/>
      <x:c r="E102" s="54"/>
      <x:c r="F102" s="54"/>
      <x:c r="G102" s="54"/>
      <x:c r="H102" s="54"/>
      <x:c r="I102" s="54"/>
      <x:c r="J102" s="54"/>
      <x:c r="K102" s="54"/>
      <x:c r="L102" s="54"/>
      <x:c r="M102" s="54"/>
      <x:c r="N102" s="54"/>
      <x:c r="O102" s="54"/>
      <x:c r="P102" s="56" t="str">
        <x:f>IF(A102="","",SUM(D102:O102))</x:f>
      </x:c>
      <x:c r="Q102" s="58" t="str">
        <x:f>IF(OR(A102="",C102="",SUM($C$5:$C$154)=0),"",C102/SUM($C$5:$C$154))</x:f>
      </x:c>
      <x:c r="R102" s="58" t="str">
        <x:f>IF(Q102="","",SUMIF($C$5:$C$154,"&gt;="&amp;C102,$C$5:$C$154)/SUM($C$5:$C$154))</x:f>
      </x:c>
      <x:c r="S102" s="60" t="str">
        <x:f>IF(R102="","",IF(R102&lt;=Results!$B$7,"A",IF(R102&lt;=Results!$B$8,"B","C")))</x:f>
      </x:c>
      <x:c r="T102" s="56" t="str">
        <x:f>IF(OR(A102="",COUNT(D102:O102)&lt;3),"",AVERAGE(D102:O102))</x:f>
      </x:c>
      <x:c r="U102" s="56" t="str">
        <x:f>IF(T102="","",STDEV.P(D102:O102))</x:f>
      </x:c>
      <x:c r="V102" s="58" t="str">
        <x:f>IF(OR(T102="",T102=0),"",U102/T102)</x:f>
      </x:c>
      <x:c r="W102" s="60" t="str">
        <x:f>IF(V102="","",IF(V102&lt;=Results!$B$9,"X",IF(V102&lt;=Results!$B$10,"Y","Z")))</x:f>
      </x:c>
      <x:c r="X102" s="60" t="str">
        <x:f>IF(OR(S102="",W102=""),"",S102&amp;W102)</x:f>
      </x:c>
      <x:c r="Y102" s="52"/>
    </x:row>
    <x:row r="103">
      <x:c r="A103" s="51"/>
      <x:c r="B103" s="51"/>
      <x:c r="C103" s="54"/>
      <x:c r="D103" s="54"/>
      <x:c r="E103" s="54"/>
      <x:c r="F103" s="54"/>
      <x:c r="G103" s="54"/>
      <x:c r="H103" s="54"/>
      <x:c r="I103" s="54"/>
      <x:c r="J103" s="54"/>
      <x:c r="K103" s="54"/>
      <x:c r="L103" s="54"/>
      <x:c r="M103" s="54"/>
      <x:c r="N103" s="54"/>
      <x:c r="O103" s="54"/>
      <x:c r="P103" s="56" t="str">
        <x:f>IF(A103="","",SUM(D103:O103))</x:f>
      </x:c>
      <x:c r="Q103" s="58" t="str">
        <x:f>IF(OR(A103="",C103="",SUM($C$5:$C$154)=0),"",C103/SUM($C$5:$C$154))</x:f>
      </x:c>
      <x:c r="R103" s="58" t="str">
        <x:f>IF(Q103="","",SUMIF($C$5:$C$154,"&gt;="&amp;C103,$C$5:$C$154)/SUM($C$5:$C$154))</x:f>
      </x:c>
      <x:c r="S103" s="60" t="str">
        <x:f>IF(R103="","",IF(R103&lt;=Results!$B$7,"A",IF(R103&lt;=Results!$B$8,"B","C")))</x:f>
      </x:c>
      <x:c r="T103" s="56" t="str">
        <x:f>IF(OR(A103="",COUNT(D103:O103)&lt;3),"",AVERAGE(D103:O103))</x:f>
      </x:c>
      <x:c r="U103" s="56" t="str">
        <x:f>IF(T103="","",STDEV.P(D103:O103))</x:f>
      </x:c>
      <x:c r="V103" s="58" t="str">
        <x:f>IF(OR(T103="",T103=0),"",U103/T103)</x:f>
      </x:c>
      <x:c r="W103" s="60" t="str">
        <x:f>IF(V103="","",IF(V103&lt;=Results!$B$9,"X",IF(V103&lt;=Results!$B$10,"Y","Z")))</x:f>
      </x:c>
      <x:c r="X103" s="60" t="str">
        <x:f>IF(OR(S103="",W103=""),"",S103&amp;W103)</x:f>
      </x:c>
      <x:c r="Y103" s="52"/>
    </x:row>
    <x:row r="104">
      <x:c r="A104" s="51"/>
      <x:c r="B104" s="51"/>
      <x:c r="C104" s="54"/>
      <x:c r="D104" s="54"/>
      <x:c r="E104" s="54"/>
      <x:c r="F104" s="54"/>
      <x:c r="G104" s="54"/>
      <x:c r="H104" s="54"/>
      <x:c r="I104" s="54"/>
      <x:c r="J104" s="54"/>
      <x:c r="K104" s="54"/>
      <x:c r="L104" s="54"/>
      <x:c r="M104" s="54"/>
      <x:c r="N104" s="54"/>
      <x:c r="O104" s="54"/>
      <x:c r="P104" s="56" t="str">
        <x:f>IF(A104="","",SUM(D104:O104))</x:f>
      </x:c>
      <x:c r="Q104" s="58" t="str">
        <x:f>IF(OR(A104="",C104="",SUM($C$5:$C$154)=0),"",C104/SUM($C$5:$C$154))</x:f>
      </x:c>
      <x:c r="R104" s="58" t="str">
        <x:f>IF(Q104="","",SUMIF($C$5:$C$154,"&gt;="&amp;C104,$C$5:$C$154)/SUM($C$5:$C$154))</x:f>
      </x:c>
      <x:c r="S104" s="60" t="str">
        <x:f>IF(R104="","",IF(R104&lt;=Results!$B$7,"A",IF(R104&lt;=Results!$B$8,"B","C")))</x:f>
      </x:c>
      <x:c r="T104" s="56" t="str">
        <x:f>IF(OR(A104="",COUNT(D104:O104)&lt;3),"",AVERAGE(D104:O104))</x:f>
      </x:c>
      <x:c r="U104" s="56" t="str">
        <x:f>IF(T104="","",STDEV.P(D104:O104))</x:f>
      </x:c>
      <x:c r="V104" s="58" t="str">
        <x:f>IF(OR(T104="",T104=0),"",U104/T104)</x:f>
      </x:c>
      <x:c r="W104" s="60" t="str">
        <x:f>IF(V104="","",IF(V104&lt;=Results!$B$9,"X",IF(V104&lt;=Results!$B$10,"Y","Z")))</x:f>
      </x:c>
      <x:c r="X104" s="60" t="str">
        <x:f>IF(OR(S104="",W104=""),"",S104&amp;W104)</x:f>
      </x:c>
      <x:c r="Y104" s="52"/>
    </x:row>
    <x:row r="105">
      <x:c r="A105" s="51"/>
      <x:c r="B105" s="51"/>
      <x:c r="C105" s="54"/>
      <x:c r="D105" s="54"/>
      <x:c r="E105" s="54"/>
      <x:c r="F105" s="54"/>
      <x:c r="G105" s="54"/>
      <x:c r="H105" s="54"/>
      <x:c r="I105" s="54"/>
      <x:c r="J105" s="54"/>
      <x:c r="K105" s="54"/>
      <x:c r="L105" s="54"/>
      <x:c r="M105" s="54"/>
      <x:c r="N105" s="54"/>
      <x:c r="O105" s="54"/>
      <x:c r="P105" s="56" t="str">
        <x:f>IF(A105="","",SUM(D105:O105))</x:f>
      </x:c>
      <x:c r="Q105" s="58" t="str">
        <x:f>IF(OR(A105="",C105="",SUM($C$5:$C$154)=0),"",C105/SUM($C$5:$C$154))</x:f>
      </x:c>
      <x:c r="R105" s="58" t="str">
        <x:f>IF(Q105="","",SUMIF($C$5:$C$154,"&gt;="&amp;C105,$C$5:$C$154)/SUM($C$5:$C$154))</x:f>
      </x:c>
      <x:c r="S105" s="60" t="str">
        <x:f>IF(R105="","",IF(R105&lt;=Results!$B$7,"A",IF(R105&lt;=Results!$B$8,"B","C")))</x:f>
      </x:c>
      <x:c r="T105" s="56" t="str">
        <x:f>IF(OR(A105="",COUNT(D105:O105)&lt;3),"",AVERAGE(D105:O105))</x:f>
      </x:c>
      <x:c r="U105" s="56" t="str">
        <x:f>IF(T105="","",STDEV.P(D105:O105))</x:f>
      </x:c>
      <x:c r="V105" s="58" t="str">
        <x:f>IF(OR(T105="",T105=0),"",U105/T105)</x:f>
      </x:c>
      <x:c r="W105" s="60" t="str">
        <x:f>IF(V105="","",IF(V105&lt;=Results!$B$9,"X",IF(V105&lt;=Results!$B$10,"Y","Z")))</x:f>
      </x:c>
      <x:c r="X105" s="60" t="str">
        <x:f>IF(OR(S105="",W105=""),"",S105&amp;W105)</x:f>
      </x:c>
      <x:c r="Y105" s="52"/>
    </x:row>
    <x:row r="106">
      <x:c r="A106" s="51"/>
      <x:c r="B106" s="51"/>
      <x:c r="C106" s="54"/>
      <x:c r="D106" s="54"/>
      <x:c r="E106" s="54"/>
      <x:c r="F106" s="54"/>
      <x:c r="G106" s="54"/>
      <x:c r="H106" s="54"/>
      <x:c r="I106" s="54"/>
      <x:c r="J106" s="54"/>
      <x:c r="K106" s="54"/>
      <x:c r="L106" s="54"/>
      <x:c r="M106" s="54"/>
      <x:c r="N106" s="54"/>
      <x:c r="O106" s="54"/>
      <x:c r="P106" s="56" t="str">
        <x:f>IF(A106="","",SUM(D106:O106))</x:f>
      </x:c>
      <x:c r="Q106" s="58" t="str">
        <x:f>IF(OR(A106="",C106="",SUM($C$5:$C$154)=0),"",C106/SUM($C$5:$C$154))</x:f>
      </x:c>
      <x:c r="R106" s="58" t="str">
        <x:f>IF(Q106="","",SUMIF($C$5:$C$154,"&gt;="&amp;C106,$C$5:$C$154)/SUM($C$5:$C$154))</x:f>
      </x:c>
      <x:c r="S106" s="60" t="str">
        <x:f>IF(R106="","",IF(R106&lt;=Results!$B$7,"A",IF(R106&lt;=Results!$B$8,"B","C")))</x:f>
      </x:c>
      <x:c r="T106" s="56" t="str">
        <x:f>IF(OR(A106="",COUNT(D106:O106)&lt;3),"",AVERAGE(D106:O106))</x:f>
      </x:c>
      <x:c r="U106" s="56" t="str">
        <x:f>IF(T106="","",STDEV.P(D106:O106))</x:f>
      </x:c>
      <x:c r="V106" s="58" t="str">
        <x:f>IF(OR(T106="",T106=0),"",U106/T106)</x:f>
      </x:c>
      <x:c r="W106" s="60" t="str">
        <x:f>IF(V106="","",IF(V106&lt;=Results!$B$9,"X",IF(V106&lt;=Results!$B$10,"Y","Z")))</x:f>
      </x:c>
      <x:c r="X106" s="60" t="str">
        <x:f>IF(OR(S106="",W106=""),"",S106&amp;W106)</x:f>
      </x:c>
      <x:c r="Y106" s="52"/>
    </x:row>
    <x:row r="107">
      <x:c r="A107" s="51"/>
      <x:c r="B107" s="51"/>
      <x:c r="C107" s="54"/>
      <x:c r="D107" s="54"/>
      <x:c r="E107" s="54"/>
      <x:c r="F107" s="54"/>
      <x:c r="G107" s="54"/>
      <x:c r="H107" s="54"/>
      <x:c r="I107" s="54"/>
      <x:c r="J107" s="54"/>
      <x:c r="K107" s="54"/>
      <x:c r="L107" s="54"/>
      <x:c r="M107" s="54"/>
      <x:c r="N107" s="54"/>
      <x:c r="O107" s="54"/>
      <x:c r="P107" s="56" t="str">
        <x:f>IF(A107="","",SUM(D107:O107))</x:f>
      </x:c>
      <x:c r="Q107" s="58" t="str">
        <x:f>IF(OR(A107="",C107="",SUM($C$5:$C$154)=0),"",C107/SUM($C$5:$C$154))</x:f>
      </x:c>
      <x:c r="R107" s="58" t="str">
        <x:f>IF(Q107="","",SUMIF($C$5:$C$154,"&gt;="&amp;C107,$C$5:$C$154)/SUM($C$5:$C$154))</x:f>
      </x:c>
      <x:c r="S107" s="60" t="str">
        <x:f>IF(R107="","",IF(R107&lt;=Results!$B$7,"A",IF(R107&lt;=Results!$B$8,"B","C")))</x:f>
      </x:c>
      <x:c r="T107" s="56" t="str">
        <x:f>IF(OR(A107="",COUNT(D107:O107)&lt;3),"",AVERAGE(D107:O107))</x:f>
      </x:c>
      <x:c r="U107" s="56" t="str">
        <x:f>IF(T107="","",STDEV.P(D107:O107))</x:f>
      </x:c>
      <x:c r="V107" s="58" t="str">
        <x:f>IF(OR(T107="",T107=0),"",U107/T107)</x:f>
      </x:c>
      <x:c r="W107" s="60" t="str">
        <x:f>IF(V107="","",IF(V107&lt;=Results!$B$9,"X",IF(V107&lt;=Results!$B$10,"Y","Z")))</x:f>
      </x:c>
      <x:c r="X107" s="60" t="str">
        <x:f>IF(OR(S107="",W107=""),"",S107&amp;W107)</x:f>
      </x:c>
      <x:c r="Y107" s="52"/>
    </x:row>
    <x:row r="108">
      <x:c r="A108" s="51"/>
      <x:c r="B108" s="51"/>
      <x:c r="C108" s="54"/>
      <x:c r="D108" s="54"/>
      <x:c r="E108" s="54"/>
      <x:c r="F108" s="54"/>
      <x:c r="G108" s="54"/>
      <x:c r="H108" s="54"/>
      <x:c r="I108" s="54"/>
      <x:c r="J108" s="54"/>
      <x:c r="K108" s="54"/>
      <x:c r="L108" s="54"/>
      <x:c r="M108" s="54"/>
      <x:c r="N108" s="54"/>
      <x:c r="O108" s="54"/>
      <x:c r="P108" s="56" t="str">
        <x:f>IF(A108="","",SUM(D108:O108))</x:f>
      </x:c>
      <x:c r="Q108" s="58" t="str">
        <x:f>IF(OR(A108="",C108="",SUM($C$5:$C$154)=0),"",C108/SUM($C$5:$C$154))</x:f>
      </x:c>
      <x:c r="R108" s="58" t="str">
        <x:f>IF(Q108="","",SUMIF($C$5:$C$154,"&gt;="&amp;C108,$C$5:$C$154)/SUM($C$5:$C$154))</x:f>
      </x:c>
      <x:c r="S108" s="60" t="str">
        <x:f>IF(R108="","",IF(R108&lt;=Results!$B$7,"A",IF(R108&lt;=Results!$B$8,"B","C")))</x:f>
      </x:c>
      <x:c r="T108" s="56" t="str">
        <x:f>IF(OR(A108="",COUNT(D108:O108)&lt;3),"",AVERAGE(D108:O108))</x:f>
      </x:c>
      <x:c r="U108" s="56" t="str">
        <x:f>IF(T108="","",STDEV.P(D108:O108))</x:f>
      </x:c>
      <x:c r="V108" s="58" t="str">
        <x:f>IF(OR(T108="",T108=0),"",U108/T108)</x:f>
      </x:c>
      <x:c r="W108" s="60" t="str">
        <x:f>IF(V108="","",IF(V108&lt;=Results!$B$9,"X",IF(V108&lt;=Results!$B$10,"Y","Z")))</x:f>
      </x:c>
      <x:c r="X108" s="60" t="str">
        <x:f>IF(OR(S108="",W108=""),"",S108&amp;W108)</x:f>
      </x:c>
      <x:c r="Y108" s="52"/>
    </x:row>
    <x:row r="109">
      <x:c r="A109" s="51"/>
      <x:c r="B109" s="51"/>
      <x:c r="C109" s="54"/>
      <x:c r="D109" s="54"/>
      <x:c r="E109" s="54"/>
      <x:c r="F109" s="54"/>
      <x:c r="G109" s="54"/>
      <x:c r="H109" s="54"/>
      <x:c r="I109" s="54"/>
      <x:c r="J109" s="54"/>
      <x:c r="K109" s="54"/>
      <x:c r="L109" s="54"/>
      <x:c r="M109" s="54"/>
      <x:c r="N109" s="54"/>
      <x:c r="O109" s="54"/>
      <x:c r="P109" s="56" t="str">
        <x:f>IF(A109="","",SUM(D109:O109))</x:f>
      </x:c>
      <x:c r="Q109" s="58" t="str">
        <x:f>IF(OR(A109="",C109="",SUM($C$5:$C$154)=0),"",C109/SUM($C$5:$C$154))</x:f>
      </x:c>
      <x:c r="R109" s="58" t="str">
        <x:f>IF(Q109="","",SUMIF($C$5:$C$154,"&gt;="&amp;C109,$C$5:$C$154)/SUM($C$5:$C$154))</x:f>
      </x:c>
      <x:c r="S109" s="60" t="str">
        <x:f>IF(R109="","",IF(R109&lt;=Results!$B$7,"A",IF(R109&lt;=Results!$B$8,"B","C")))</x:f>
      </x:c>
      <x:c r="T109" s="56" t="str">
        <x:f>IF(OR(A109="",COUNT(D109:O109)&lt;3),"",AVERAGE(D109:O109))</x:f>
      </x:c>
      <x:c r="U109" s="56" t="str">
        <x:f>IF(T109="","",STDEV.P(D109:O109))</x:f>
      </x:c>
      <x:c r="V109" s="58" t="str">
        <x:f>IF(OR(T109="",T109=0),"",U109/T109)</x:f>
      </x:c>
      <x:c r="W109" s="60" t="str">
        <x:f>IF(V109="","",IF(V109&lt;=Results!$B$9,"X",IF(V109&lt;=Results!$B$10,"Y","Z")))</x:f>
      </x:c>
      <x:c r="X109" s="60" t="str">
        <x:f>IF(OR(S109="",W109=""),"",S109&amp;W109)</x:f>
      </x:c>
      <x:c r="Y109" s="52"/>
    </x:row>
    <x:row r="110">
      <x:c r="A110" s="51"/>
      <x:c r="B110" s="51"/>
      <x:c r="C110" s="54"/>
      <x:c r="D110" s="54"/>
      <x:c r="E110" s="54"/>
      <x:c r="F110" s="54"/>
      <x:c r="G110" s="54"/>
      <x:c r="H110" s="54"/>
      <x:c r="I110" s="54"/>
      <x:c r="J110" s="54"/>
      <x:c r="K110" s="54"/>
      <x:c r="L110" s="54"/>
      <x:c r="M110" s="54"/>
      <x:c r="N110" s="54"/>
      <x:c r="O110" s="54"/>
      <x:c r="P110" s="56" t="str">
        <x:f>IF(A110="","",SUM(D110:O110))</x:f>
      </x:c>
      <x:c r="Q110" s="58" t="str">
        <x:f>IF(OR(A110="",C110="",SUM($C$5:$C$154)=0),"",C110/SUM($C$5:$C$154))</x:f>
      </x:c>
      <x:c r="R110" s="58" t="str">
        <x:f>IF(Q110="","",SUMIF($C$5:$C$154,"&gt;="&amp;C110,$C$5:$C$154)/SUM($C$5:$C$154))</x:f>
      </x:c>
      <x:c r="S110" s="60" t="str">
        <x:f>IF(R110="","",IF(R110&lt;=Results!$B$7,"A",IF(R110&lt;=Results!$B$8,"B","C")))</x:f>
      </x:c>
      <x:c r="T110" s="56" t="str">
        <x:f>IF(OR(A110="",COUNT(D110:O110)&lt;3),"",AVERAGE(D110:O110))</x:f>
      </x:c>
      <x:c r="U110" s="56" t="str">
        <x:f>IF(T110="","",STDEV.P(D110:O110))</x:f>
      </x:c>
      <x:c r="V110" s="58" t="str">
        <x:f>IF(OR(T110="",T110=0),"",U110/T110)</x:f>
      </x:c>
      <x:c r="W110" s="60" t="str">
        <x:f>IF(V110="","",IF(V110&lt;=Results!$B$9,"X",IF(V110&lt;=Results!$B$10,"Y","Z")))</x:f>
      </x:c>
      <x:c r="X110" s="60" t="str">
        <x:f>IF(OR(S110="",W110=""),"",S110&amp;W110)</x:f>
      </x:c>
      <x:c r="Y110" s="52"/>
    </x:row>
    <x:row r="111">
      <x:c r="A111" s="51"/>
      <x:c r="B111" s="51"/>
      <x:c r="C111" s="54"/>
      <x:c r="D111" s="54"/>
      <x:c r="E111" s="54"/>
      <x:c r="F111" s="54"/>
      <x:c r="G111" s="54"/>
      <x:c r="H111" s="54"/>
      <x:c r="I111" s="54"/>
      <x:c r="J111" s="54"/>
      <x:c r="K111" s="54"/>
      <x:c r="L111" s="54"/>
      <x:c r="M111" s="54"/>
      <x:c r="N111" s="54"/>
      <x:c r="O111" s="54"/>
      <x:c r="P111" s="56" t="str">
        <x:f>IF(A111="","",SUM(D111:O111))</x:f>
      </x:c>
      <x:c r="Q111" s="58" t="str">
        <x:f>IF(OR(A111="",C111="",SUM($C$5:$C$154)=0),"",C111/SUM($C$5:$C$154))</x:f>
      </x:c>
      <x:c r="R111" s="58" t="str">
        <x:f>IF(Q111="","",SUMIF($C$5:$C$154,"&gt;="&amp;C111,$C$5:$C$154)/SUM($C$5:$C$154))</x:f>
      </x:c>
      <x:c r="S111" s="60" t="str">
        <x:f>IF(R111="","",IF(R111&lt;=Results!$B$7,"A",IF(R111&lt;=Results!$B$8,"B","C")))</x:f>
      </x:c>
      <x:c r="T111" s="56" t="str">
        <x:f>IF(OR(A111="",COUNT(D111:O111)&lt;3),"",AVERAGE(D111:O111))</x:f>
      </x:c>
      <x:c r="U111" s="56" t="str">
        <x:f>IF(T111="","",STDEV.P(D111:O111))</x:f>
      </x:c>
      <x:c r="V111" s="58" t="str">
        <x:f>IF(OR(T111="",T111=0),"",U111/T111)</x:f>
      </x:c>
      <x:c r="W111" s="60" t="str">
        <x:f>IF(V111="","",IF(V111&lt;=Results!$B$9,"X",IF(V111&lt;=Results!$B$10,"Y","Z")))</x:f>
      </x:c>
      <x:c r="X111" s="60" t="str">
        <x:f>IF(OR(S111="",W111=""),"",S111&amp;W111)</x:f>
      </x:c>
      <x:c r="Y111" s="52"/>
    </x:row>
    <x:row r="112">
      <x:c r="A112" s="51"/>
      <x:c r="B112" s="51"/>
      <x:c r="C112" s="54"/>
      <x:c r="D112" s="54"/>
      <x:c r="E112" s="54"/>
      <x:c r="F112" s="54"/>
      <x:c r="G112" s="54"/>
      <x:c r="H112" s="54"/>
      <x:c r="I112" s="54"/>
      <x:c r="J112" s="54"/>
      <x:c r="K112" s="54"/>
      <x:c r="L112" s="54"/>
      <x:c r="M112" s="54"/>
      <x:c r="N112" s="54"/>
      <x:c r="O112" s="54"/>
      <x:c r="P112" s="56" t="str">
        <x:f>IF(A112="","",SUM(D112:O112))</x:f>
      </x:c>
      <x:c r="Q112" s="58" t="str">
        <x:f>IF(OR(A112="",C112="",SUM($C$5:$C$154)=0),"",C112/SUM($C$5:$C$154))</x:f>
      </x:c>
      <x:c r="R112" s="58" t="str">
        <x:f>IF(Q112="","",SUMIF($C$5:$C$154,"&gt;="&amp;C112,$C$5:$C$154)/SUM($C$5:$C$154))</x:f>
      </x:c>
      <x:c r="S112" s="60" t="str">
        <x:f>IF(R112="","",IF(R112&lt;=Results!$B$7,"A",IF(R112&lt;=Results!$B$8,"B","C")))</x:f>
      </x:c>
      <x:c r="T112" s="56" t="str">
        <x:f>IF(OR(A112="",COUNT(D112:O112)&lt;3),"",AVERAGE(D112:O112))</x:f>
      </x:c>
      <x:c r="U112" s="56" t="str">
        <x:f>IF(T112="","",STDEV.P(D112:O112))</x:f>
      </x:c>
      <x:c r="V112" s="58" t="str">
        <x:f>IF(OR(T112="",T112=0),"",U112/T112)</x:f>
      </x:c>
      <x:c r="W112" s="60" t="str">
        <x:f>IF(V112="","",IF(V112&lt;=Results!$B$9,"X",IF(V112&lt;=Results!$B$10,"Y","Z")))</x:f>
      </x:c>
      <x:c r="X112" s="60" t="str">
        <x:f>IF(OR(S112="",W112=""),"",S112&amp;W112)</x:f>
      </x:c>
      <x:c r="Y112" s="52"/>
    </x:row>
    <x:row r="113">
      <x:c r="A113" s="51"/>
      <x:c r="B113" s="51"/>
      <x:c r="C113" s="54"/>
      <x:c r="D113" s="54"/>
      <x:c r="E113" s="54"/>
      <x:c r="F113" s="54"/>
      <x:c r="G113" s="54"/>
      <x:c r="H113" s="54"/>
      <x:c r="I113" s="54"/>
      <x:c r="J113" s="54"/>
      <x:c r="K113" s="54"/>
      <x:c r="L113" s="54"/>
      <x:c r="M113" s="54"/>
      <x:c r="N113" s="54"/>
      <x:c r="O113" s="54"/>
      <x:c r="P113" s="56" t="str">
        <x:f>IF(A113="","",SUM(D113:O113))</x:f>
      </x:c>
      <x:c r="Q113" s="58" t="str">
        <x:f>IF(OR(A113="",C113="",SUM($C$5:$C$154)=0),"",C113/SUM($C$5:$C$154))</x:f>
      </x:c>
      <x:c r="R113" s="58" t="str">
        <x:f>IF(Q113="","",SUMIF($C$5:$C$154,"&gt;="&amp;C113,$C$5:$C$154)/SUM($C$5:$C$154))</x:f>
      </x:c>
      <x:c r="S113" s="60" t="str">
        <x:f>IF(R113="","",IF(R113&lt;=Results!$B$7,"A",IF(R113&lt;=Results!$B$8,"B","C")))</x:f>
      </x:c>
      <x:c r="T113" s="56" t="str">
        <x:f>IF(OR(A113="",COUNT(D113:O113)&lt;3),"",AVERAGE(D113:O113))</x:f>
      </x:c>
      <x:c r="U113" s="56" t="str">
        <x:f>IF(T113="","",STDEV.P(D113:O113))</x:f>
      </x:c>
      <x:c r="V113" s="58" t="str">
        <x:f>IF(OR(T113="",T113=0),"",U113/T113)</x:f>
      </x:c>
      <x:c r="W113" s="60" t="str">
        <x:f>IF(V113="","",IF(V113&lt;=Results!$B$9,"X",IF(V113&lt;=Results!$B$10,"Y","Z")))</x:f>
      </x:c>
      <x:c r="X113" s="60" t="str">
        <x:f>IF(OR(S113="",W113=""),"",S113&amp;W113)</x:f>
      </x:c>
      <x:c r="Y113" s="52"/>
    </x:row>
    <x:row r="114">
      <x:c r="A114" s="51"/>
      <x:c r="B114" s="51"/>
      <x:c r="C114" s="54"/>
      <x:c r="D114" s="54"/>
      <x:c r="E114" s="54"/>
      <x:c r="F114" s="54"/>
      <x:c r="G114" s="54"/>
      <x:c r="H114" s="54"/>
      <x:c r="I114" s="54"/>
      <x:c r="J114" s="54"/>
      <x:c r="K114" s="54"/>
      <x:c r="L114" s="54"/>
      <x:c r="M114" s="54"/>
      <x:c r="N114" s="54"/>
      <x:c r="O114" s="54"/>
      <x:c r="P114" s="56" t="str">
        <x:f>IF(A114="","",SUM(D114:O114))</x:f>
      </x:c>
      <x:c r="Q114" s="58" t="str">
        <x:f>IF(OR(A114="",C114="",SUM($C$5:$C$154)=0),"",C114/SUM($C$5:$C$154))</x:f>
      </x:c>
      <x:c r="R114" s="58" t="str">
        <x:f>IF(Q114="","",SUMIF($C$5:$C$154,"&gt;="&amp;C114,$C$5:$C$154)/SUM($C$5:$C$154))</x:f>
      </x:c>
      <x:c r="S114" s="60" t="str">
        <x:f>IF(R114="","",IF(R114&lt;=Results!$B$7,"A",IF(R114&lt;=Results!$B$8,"B","C")))</x:f>
      </x:c>
      <x:c r="T114" s="56" t="str">
        <x:f>IF(OR(A114="",COUNT(D114:O114)&lt;3),"",AVERAGE(D114:O114))</x:f>
      </x:c>
      <x:c r="U114" s="56" t="str">
        <x:f>IF(T114="","",STDEV.P(D114:O114))</x:f>
      </x:c>
      <x:c r="V114" s="58" t="str">
        <x:f>IF(OR(T114="",T114=0),"",U114/T114)</x:f>
      </x:c>
      <x:c r="W114" s="60" t="str">
        <x:f>IF(V114="","",IF(V114&lt;=Results!$B$9,"X",IF(V114&lt;=Results!$B$10,"Y","Z")))</x:f>
      </x:c>
      <x:c r="X114" s="60" t="str">
        <x:f>IF(OR(S114="",W114=""),"",S114&amp;W114)</x:f>
      </x:c>
      <x:c r="Y114" s="52"/>
    </x:row>
    <x:row r="115">
      <x:c r="A115" s="51"/>
      <x:c r="B115" s="51"/>
      <x:c r="C115" s="54"/>
      <x:c r="D115" s="54"/>
      <x:c r="E115" s="54"/>
      <x:c r="F115" s="54"/>
      <x:c r="G115" s="54"/>
      <x:c r="H115" s="54"/>
      <x:c r="I115" s="54"/>
      <x:c r="J115" s="54"/>
      <x:c r="K115" s="54"/>
      <x:c r="L115" s="54"/>
      <x:c r="M115" s="54"/>
      <x:c r="N115" s="54"/>
      <x:c r="O115" s="54"/>
      <x:c r="P115" s="56" t="str">
        <x:f>IF(A115="","",SUM(D115:O115))</x:f>
      </x:c>
      <x:c r="Q115" s="58" t="str">
        <x:f>IF(OR(A115="",C115="",SUM($C$5:$C$154)=0),"",C115/SUM($C$5:$C$154))</x:f>
      </x:c>
      <x:c r="R115" s="58" t="str">
        <x:f>IF(Q115="","",SUMIF($C$5:$C$154,"&gt;="&amp;C115,$C$5:$C$154)/SUM($C$5:$C$154))</x:f>
      </x:c>
      <x:c r="S115" s="60" t="str">
        <x:f>IF(R115="","",IF(R115&lt;=Results!$B$7,"A",IF(R115&lt;=Results!$B$8,"B","C")))</x:f>
      </x:c>
      <x:c r="T115" s="56" t="str">
        <x:f>IF(OR(A115="",COUNT(D115:O115)&lt;3),"",AVERAGE(D115:O115))</x:f>
      </x:c>
      <x:c r="U115" s="56" t="str">
        <x:f>IF(T115="","",STDEV.P(D115:O115))</x:f>
      </x:c>
      <x:c r="V115" s="58" t="str">
        <x:f>IF(OR(T115="",T115=0),"",U115/T115)</x:f>
      </x:c>
      <x:c r="W115" s="60" t="str">
        <x:f>IF(V115="","",IF(V115&lt;=Results!$B$9,"X",IF(V115&lt;=Results!$B$10,"Y","Z")))</x:f>
      </x:c>
      <x:c r="X115" s="60" t="str">
        <x:f>IF(OR(S115="",W115=""),"",S115&amp;W115)</x:f>
      </x:c>
      <x:c r="Y115" s="52"/>
    </x:row>
    <x:row r="116">
      <x:c r="A116" s="51"/>
      <x:c r="B116" s="51"/>
      <x:c r="C116" s="54"/>
      <x:c r="D116" s="54"/>
      <x:c r="E116" s="54"/>
      <x:c r="F116" s="54"/>
      <x:c r="G116" s="54"/>
      <x:c r="H116" s="54"/>
      <x:c r="I116" s="54"/>
      <x:c r="J116" s="54"/>
      <x:c r="K116" s="54"/>
      <x:c r="L116" s="54"/>
      <x:c r="M116" s="54"/>
      <x:c r="N116" s="54"/>
      <x:c r="O116" s="54"/>
      <x:c r="P116" s="56" t="str">
        <x:f>IF(A116="","",SUM(D116:O116))</x:f>
      </x:c>
      <x:c r="Q116" s="58" t="str">
        <x:f>IF(OR(A116="",C116="",SUM($C$5:$C$154)=0),"",C116/SUM($C$5:$C$154))</x:f>
      </x:c>
      <x:c r="R116" s="58" t="str">
        <x:f>IF(Q116="","",SUMIF($C$5:$C$154,"&gt;="&amp;C116,$C$5:$C$154)/SUM($C$5:$C$154))</x:f>
      </x:c>
      <x:c r="S116" s="60" t="str">
        <x:f>IF(R116="","",IF(R116&lt;=Results!$B$7,"A",IF(R116&lt;=Results!$B$8,"B","C")))</x:f>
      </x:c>
      <x:c r="T116" s="56" t="str">
        <x:f>IF(OR(A116="",COUNT(D116:O116)&lt;3),"",AVERAGE(D116:O116))</x:f>
      </x:c>
      <x:c r="U116" s="56" t="str">
        <x:f>IF(T116="","",STDEV.P(D116:O116))</x:f>
      </x:c>
      <x:c r="V116" s="58" t="str">
        <x:f>IF(OR(T116="",T116=0),"",U116/T116)</x:f>
      </x:c>
      <x:c r="W116" s="60" t="str">
        <x:f>IF(V116="","",IF(V116&lt;=Results!$B$9,"X",IF(V116&lt;=Results!$B$10,"Y","Z")))</x:f>
      </x:c>
      <x:c r="X116" s="60" t="str">
        <x:f>IF(OR(S116="",W116=""),"",S116&amp;W116)</x:f>
      </x:c>
      <x:c r="Y116" s="52"/>
    </x:row>
    <x:row r="117">
      <x:c r="A117" s="51"/>
      <x:c r="B117" s="51"/>
      <x:c r="C117" s="54"/>
      <x:c r="D117" s="54"/>
      <x:c r="E117" s="54"/>
      <x:c r="F117" s="54"/>
      <x:c r="G117" s="54"/>
      <x:c r="H117" s="54"/>
      <x:c r="I117" s="54"/>
      <x:c r="J117" s="54"/>
      <x:c r="K117" s="54"/>
      <x:c r="L117" s="54"/>
      <x:c r="M117" s="54"/>
      <x:c r="N117" s="54"/>
      <x:c r="O117" s="54"/>
      <x:c r="P117" s="56" t="str">
        <x:f>IF(A117="","",SUM(D117:O117))</x:f>
      </x:c>
      <x:c r="Q117" s="58" t="str">
        <x:f>IF(OR(A117="",C117="",SUM($C$5:$C$154)=0),"",C117/SUM($C$5:$C$154))</x:f>
      </x:c>
      <x:c r="R117" s="58" t="str">
        <x:f>IF(Q117="","",SUMIF($C$5:$C$154,"&gt;="&amp;C117,$C$5:$C$154)/SUM($C$5:$C$154))</x:f>
      </x:c>
      <x:c r="S117" s="60" t="str">
        <x:f>IF(R117="","",IF(R117&lt;=Results!$B$7,"A",IF(R117&lt;=Results!$B$8,"B","C")))</x:f>
      </x:c>
      <x:c r="T117" s="56" t="str">
        <x:f>IF(OR(A117="",COUNT(D117:O117)&lt;3),"",AVERAGE(D117:O117))</x:f>
      </x:c>
      <x:c r="U117" s="56" t="str">
        <x:f>IF(T117="","",STDEV.P(D117:O117))</x:f>
      </x:c>
      <x:c r="V117" s="58" t="str">
        <x:f>IF(OR(T117="",T117=0),"",U117/T117)</x:f>
      </x:c>
      <x:c r="W117" s="60" t="str">
        <x:f>IF(V117="","",IF(V117&lt;=Results!$B$9,"X",IF(V117&lt;=Results!$B$10,"Y","Z")))</x:f>
      </x:c>
      <x:c r="X117" s="60" t="str">
        <x:f>IF(OR(S117="",W117=""),"",S117&amp;W117)</x:f>
      </x:c>
      <x:c r="Y117" s="52"/>
    </x:row>
    <x:row r="118">
      <x:c r="A118" s="51"/>
      <x:c r="B118" s="51"/>
      <x:c r="C118" s="54"/>
      <x:c r="D118" s="54"/>
      <x:c r="E118" s="54"/>
      <x:c r="F118" s="54"/>
      <x:c r="G118" s="54"/>
      <x:c r="H118" s="54"/>
      <x:c r="I118" s="54"/>
      <x:c r="J118" s="54"/>
      <x:c r="K118" s="54"/>
      <x:c r="L118" s="54"/>
      <x:c r="M118" s="54"/>
      <x:c r="N118" s="54"/>
      <x:c r="O118" s="54"/>
      <x:c r="P118" s="56" t="str">
        <x:f>IF(A118="","",SUM(D118:O118))</x:f>
      </x:c>
      <x:c r="Q118" s="58" t="str">
        <x:f>IF(OR(A118="",C118="",SUM($C$5:$C$154)=0),"",C118/SUM($C$5:$C$154))</x:f>
      </x:c>
      <x:c r="R118" s="58" t="str">
        <x:f>IF(Q118="","",SUMIF($C$5:$C$154,"&gt;="&amp;C118,$C$5:$C$154)/SUM($C$5:$C$154))</x:f>
      </x:c>
      <x:c r="S118" s="60" t="str">
        <x:f>IF(R118="","",IF(R118&lt;=Results!$B$7,"A",IF(R118&lt;=Results!$B$8,"B","C")))</x:f>
      </x:c>
      <x:c r="T118" s="56" t="str">
        <x:f>IF(OR(A118="",COUNT(D118:O118)&lt;3),"",AVERAGE(D118:O118))</x:f>
      </x:c>
      <x:c r="U118" s="56" t="str">
        <x:f>IF(T118="","",STDEV.P(D118:O118))</x:f>
      </x:c>
      <x:c r="V118" s="58" t="str">
        <x:f>IF(OR(T118="",T118=0),"",U118/T118)</x:f>
      </x:c>
      <x:c r="W118" s="60" t="str">
        <x:f>IF(V118="","",IF(V118&lt;=Results!$B$9,"X",IF(V118&lt;=Results!$B$10,"Y","Z")))</x:f>
      </x:c>
      <x:c r="X118" s="60" t="str">
        <x:f>IF(OR(S118="",W118=""),"",S118&amp;W118)</x:f>
      </x:c>
      <x:c r="Y118" s="52"/>
    </x:row>
    <x:row r="119">
      <x:c r="A119" s="51"/>
      <x:c r="B119" s="51"/>
      <x:c r="C119" s="54"/>
      <x:c r="D119" s="54"/>
      <x:c r="E119" s="54"/>
      <x:c r="F119" s="54"/>
      <x:c r="G119" s="54"/>
      <x:c r="H119" s="54"/>
      <x:c r="I119" s="54"/>
      <x:c r="J119" s="54"/>
      <x:c r="K119" s="54"/>
      <x:c r="L119" s="54"/>
      <x:c r="M119" s="54"/>
      <x:c r="N119" s="54"/>
      <x:c r="O119" s="54"/>
      <x:c r="P119" s="56" t="str">
        <x:f>IF(A119="","",SUM(D119:O119))</x:f>
      </x:c>
      <x:c r="Q119" s="58" t="str">
        <x:f>IF(OR(A119="",C119="",SUM($C$5:$C$154)=0),"",C119/SUM($C$5:$C$154))</x:f>
      </x:c>
      <x:c r="R119" s="58" t="str">
        <x:f>IF(Q119="","",SUMIF($C$5:$C$154,"&gt;="&amp;C119,$C$5:$C$154)/SUM($C$5:$C$154))</x:f>
      </x:c>
      <x:c r="S119" s="60" t="str">
        <x:f>IF(R119="","",IF(R119&lt;=Results!$B$7,"A",IF(R119&lt;=Results!$B$8,"B","C")))</x:f>
      </x:c>
      <x:c r="T119" s="56" t="str">
        <x:f>IF(OR(A119="",COUNT(D119:O119)&lt;3),"",AVERAGE(D119:O119))</x:f>
      </x:c>
      <x:c r="U119" s="56" t="str">
        <x:f>IF(T119="","",STDEV.P(D119:O119))</x:f>
      </x:c>
      <x:c r="V119" s="58" t="str">
        <x:f>IF(OR(T119="",T119=0),"",U119/T119)</x:f>
      </x:c>
      <x:c r="W119" s="60" t="str">
        <x:f>IF(V119="","",IF(V119&lt;=Results!$B$9,"X",IF(V119&lt;=Results!$B$10,"Y","Z")))</x:f>
      </x:c>
      <x:c r="X119" s="60" t="str">
        <x:f>IF(OR(S119="",W119=""),"",S119&amp;W119)</x:f>
      </x:c>
      <x:c r="Y119" s="52"/>
    </x:row>
    <x:row r="120">
      <x:c r="A120" s="51"/>
      <x:c r="B120" s="51"/>
      <x:c r="C120" s="54"/>
      <x:c r="D120" s="54"/>
      <x:c r="E120" s="54"/>
      <x:c r="F120" s="54"/>
      <x:c r="G120" s="54"/>
      <x:c r="H120" s="54"/>
      <x:c r="I120" s="54"/>
      <x:c r="J120" s="54"/>
      <x:c r="K120" s="54"/>
      <x:c r="L120" s="54"/>
      <x:c r="M120" s="54"/>
      <x:c r="N120" s="54"/>
      <x:c r="O120" s="54"/>
      <x:c r="P120" s="56" t="str">
        <x:f>IF(A120="","",SUM(D120:O120))</x:f>
      </x:c>
      <x:c r="Q120" s="58" t="str">
        <x:f>IF(OR(A120="",C120="",SUM($C$5:$C$154)=0),"",C120/SUM($C$5:$C$154))</x:f>
      </x:c>
      <x:c r="R120" s="58" t="str">
        <x:f>IF(Q120="","",SUMIF($C$5:$C$154,"&gt;="&amp;C120,$C$5:$C$154)/SUM($C$5:$C$154))</x:f>
      </x:c>
      <x:c r="S120" s="60" t="str">
        <x:f>IF(R120="","",IF(R120&lt;=Results!$B$7,"A",IF(R120&lt;=Results!$B$8,"B","C")))</x:f>
      </x:c>
      <x:c r="T120" s="56" t="str">
        <x:f>IF(OR(A120="",COUNT(D120:O120)&lt;3),"",AVERAGE(D120:O120))</x:f>
      </x:c>
      <x:c r="U120" s="56" t="str">
        <x:f>IF(T120="","",STDEV.P(D120:O120))</x:f>
      </x:c>
      <x:c r="V120" s="58" t="str">
        <x:f>IF(OR(T120="",T120=0),"",U120/T120)</x:f>
      </x:c>
      <x:c r="W120" s="60" t="str">
        <x:f>IF(V120="","",IF(V120&lt;=Results!$B$9,"X",IF(V120&lt;=Results!$B$10,"Y","Z")))</x:f>
      </x:c>
      <x:c r="X120" s="60" t="str">
        <x:f>IF(OR(S120="",W120=""),"",S120&amp;W120)</x:f>
      </x:c>
      <x:c r="Y120" s="52"/>
    </x:row>
    <x:row r="121">
      <x:c r="A121" s="51"/>
      <x:c r="B121" s="51"/>
      <x:c r="C121" s="54"/>
      <x:c r="D121" s="54"/>
      <x:c r="E121" s="54"/>
      <x:c r="F121" s="54"/>
      <x:c r="G121" s="54"/>
      <x:c r="H121" s="54"/>
      <x:c r="I121" s="54"/>
      <x:c r="J121" s="54"/>
      <x:c r="K121" s="54"/>
      <x:c r="L121" s="54"/>
      <x:c r="M121" s="54"/>
      <x:c r="N121" s="54"/>
      <x:c r="O121" s="54"/>
      <x:c r="P121" s="56" t="str">
        <x:f>IF(A121="","",SUM(D121:O121))</x:f>
      </x:c>
      <x:c r="Q121" s="58" t="str">
        <x:f>IF(OR(A121="",C121="",SUM($C$5:$C$154)=0),"",C121/SUM($C$5:$C$154))</x:f>
      </x:c>
      <x:c r="R121" s="58" t="str">
        <x:f>IF(Q121="","",SUMIF($C$5:$C$154,"&gt;="&amp;C121,$C$5:$C$154)/SUM($C$5:$C$154))</x:f>
      </x:c>
      <x:c r="S121" s="60" t="str">
        <x:f>IF(R121="","",IF(R121&lt;=Results!$B$7,"A",IF(R121&lt;=Results!$B$8,"B","C")))</x:f>
      </x:c>
      <x:c r="T121" s="56" t="str">
        <x:f>IF(OR(A121="",COUNT(D121:O121)&lt;3),"",AVERAGE(D121:O121))</x:f>
      </x:c>
      <x:c r="U121" s="56" t="str">
        <x:f>IF(T121="","",STDEV.P(D121:O121))</x:f>
      </x:c>
      <x:c r="V121" s="58" t="str">
        <x:f>IF(OR(T121="",T121=0),"",U121/T121)</x:f>
      </x:c>
      <x:c r="W121" s="60" t="str">
        <x:f>IF(V121="","",IF(V121&lt;=Results!$B$9,"X",IF(V121&lt;=Results!$B$10,"Y","Z")))</x:f>
      </x:c>
      <x:c r="X121" s="60" t="str">
        <x:f>IF(OR(S121="",W121=""),"",S121&amp;W121)</x:f>
      </x:c>
      <x:c r="Y121" s="52"/>
    </x:row>
    <x:row r="122">
      <x:c r="A122" s="51"/>
      <x:c r="B122" s="51"/>
      <x:c r="C122" s="54"/>
      <x:c r="D122" s="54"/>
      <x:c r="E122" s="54"/>
      <x:c r="F122" s="54"/>
      <x:c r="G122" s="54"/>
      <x:c r="H122" s="54"/>
      <x:c r="I122" s="54"/>
      <x:c r="J122" s="54"/>
      <x:c r="K122" s="54"/>
      <x:c r="L122" s="54"/>
      <x:c r="M122" s="54"/>
      <x:c r="N122" s="54"/>
      <x:c r="O122" s="54"/>
      <x:c r="P122" s="56" t="str">
        <x:f>IF(A122="","",SUM(D122:O122))</x:f>
      </x:c>
      <x:c r="Q122" s="58" t="str">
        <x:f>IF(OR(A122="",C122="",SUM($C$5:$C$154)=0),"",C122/SUM($C$5:$C$154))</x:f>
      </x:c>
      <x:c r="R122" s="58" t="str">
        <x:f>IF(Q122="","",SUMIF($C$5:$C$154,"&gt;="&amp;C122,$C$5:$C$154)/SUM($C$5:$C$154))</x:f>
      </x:c>
      <x:c r="S122" s="60" t="str">
        <x:f>IF(R122="","",IF(R122&lt;=Results!$B$7,"A",IF(R122&lt;=Results!$B$8,"B","C")))</x:f>
      </x:c>
      <x:c r="T122" s="56" t="str">
        <x:f>IF(OR(A122="",COUNT(D122:O122)&lt;3),"",AVERAGE(D122:O122))</x:f>
      </x:c>
      <x:c r="U122" s="56" t="str">
        <x:f>IF(T122="","",STDEV.P(D122:O122))</x:f>
      </x:c>
      <x:c r="V122" s="58" t="str">
        <x:f>IF(OR(T122="",T122=0),"",U122/T122)</x:f>
      </x:c>
      <x:c r="W122" s="60" t="str">
        <x:f>IF(V122="","",IF(V122&lt;=Results!$B$9,"X",IF(V122&lt;=Results!$B$10,"Y","Z")))</x:f>
      </x:c>
      <x:c r="X122" s="60" t="str">
        <x:f>IF(OR(S122="",W122=""),"",S122&amp;W122)</x:f>
      </x:c>
      <x:c r="Y122" s="52"/>
    </x:row>
    <x:row r="123">
      <x:c r="A123" s="51"/>
      <x:c r="B123" s="51"/>
      <x:c r="C123" s="54"/>
      <x:c r="D123" s="54"/>
      <x:c r="E123" s="54"/>
      <x:c r="F123" s="54"/>
      <x:c r="G123" s="54"/>
      <x:c r="H123" s="54"/>
      <x:c r="I123" s="54"/>
      <x:c r="J123" s="54"/>
      <x:c r="K123" s="54"/>
      <x:c r="L123" s="54"/>
      <x:c r="M123" s="54"/>
      <x:c r="N123" s="54"/>
      <x:c r="O123" s="54"/>
      <x:c r="P123" s="56" t="str">
        <x:f>IF(A123="","",SUM(D123:O123))</x:f>
      </x:c>
      <x:c r="Q123" s="58" t="str">
        <x:f>IF(OR(A123="",C123="",SUM($C$5:$C$154)=0),"",C123/SUM($C$5:$C$154))</x:f>
      </x:c>
      <x:c r="R123" s="58" t="str">
        <x:f>IF(Q123="","",SUMIF($C$5:$C$154,"&gt;="&amp;C123,$C$5:$C$154)/SUM($C$5:$C$154))</x:f>
      </x:c>
      <x:c r="S123" s="60" t="str">
        <x:f>IF(R123="","",IF(R123&lt;=Results!$B$7,"A",IF(R123&lt;=Results!$B$8,"B","C")))</x:f>
      </x:c>
      <x:c r="T123" s="56" t="str">
        <x:f>IF(OR(A123="",COUNT(D123:O123)&lt;3),"",AVERAGE(D123:O123))</x:f>
      </x:c>
      <x:c r="U123" s="56" t="str">
        <x:f>IF(T123="","",STDEV.P(D123:O123))</x:f>
      </x:c>
      <x:c r="V123" s="58" t="str">
        <x:f>IF(OR(T123="",T123=0),"",U123/T123)</x:f>
      </x:c>
      <x:c r="W123" s="60" t="str">
        <x:f>IF(V123="","",IF(V123&lt;=Results!$B$9,"X",IF(V123&lt;=Results!$B$10,"Y","Z")))</x:f>
      </x:c>
      <x:c r="X123" s="60" t="str">
        <x:f>IF(OR(S123="",W123=""),"",S123&amp;W123)</x:f>
      </x:c>
      <x:c r="Y123" s="52"/>
    </x:row>
    <x:row r="124">
      <x:c r="A124" s="51"/>
      <x:c r="B124" s="51"/>
      <x:c r="C124" s="54"/>
      <x:c r="D124" s="54"/>
      <x:c r="E124" s="54"/>
      <x:c r="F124" s="54"/>
      <x:c r="G124" s="54"/>
      <x:c r="H124" s="54"/>
      <x:c r="I124" s="54"/>
      <x:c r="J124" s="54"/>
      <x:c r="K124" s="54"/>
      <x:c r="L124" s="54"/>
      <x:c r="M124" s="54"/>
      <x:c r="N124" s="54"/>
      <x:c r="O124" s="54"/>
      <x:c r="P124" s="56" t="str">
        <x:f>IF(A124="","",SUM(D124:O124))</x:f>
      </x:c>
      <x:c r="Q124" s="58" t="str">
        <x:f>IF(OR(A124="",C124="",SUM($C$5:$C$154)=0),"",C124/SUM($C$5:$C$154))</x:f>
      </x:c>
      <x:c r="R124" s="58" t="str">
        <x:f>IF(Q124="","",SUMIF($C$5:$C$154,"&gt;="&amp;C124,$C$5:$C$154)/SUM($C$5:$C$154))</x:f>
      </x:c>
      <x:c r="S124" s="60" t="str">
        <x:f>IF(R124="","",IF(R124&lt;=Results!$B$7,"A",IF(R124&lt;=Results!$B$8,"B","C")))</x:f>
      </x:c>
      <x:c r="T124" s="56" t="str">
        <x:f>IF(OR(A124="",COUNT(D124:O124)&lt;3),"",AVERAGE(D124:O124))</x:f>
      </x:c>
      <x:c r="U124" s="56" t="str">
        <x:f>IF(T124="","",STDEV.P(D124:O124))</x:f>
      </x:c>
      <x:c r="V124" s="58" t="str">
        <x:f>IF(OR(T124="",T124=0),"",U124/T124)</x:f>
      </x:c>
      <x:c r="W124" s="60" t="str">
        <x:f>IF(V124="","",IF(V124&lt;=Results!$B$9,"X",IF(V124&lt;=Results!$B$10,"Y","Z")))</x:f>
      </x:c>
      <x:c r="X124" s="60" t="str">
        <x:f>IF(OR(S124="",W124=""),"",S124&amp;W124)</x:f>
      </x:c>
      <x:c r="Y124" s="52"/>
    </x:row>
    <x:row r="125">
      <x:c r="A125" s="51"/>
      <x:c r="B125" s="51"/>
      <x:c r="C125" s="54"/>
      <x:c r="D125" s="54"/>
      <x:c r="E125" s="54"/>
      <x:c r="F125" s="54"/>
      <x:c r="G125" s="54"/>
      <x:c r="H125" s="54"/>
      <x:c r="I125" s="54"/>
      <x:c r="J125" s="54"/>
      <x:c r="K125" s="54"/>
      <x:c r="L125" s="54"/>
      <x:c r="M125" s="54"/>
      <x:c r="N125" s="54"/>
      <x:c r="O125" s="54"/>
      <x:c r="P125" s="56" t="str">
        <x:f>IF(A125="","",SUM(D125:O125))</x:f>
      </x:c>
      <x:c r="Q125" s="58" t="str">
        <x:f>IF(OR(A125="",C125="",SUM($C$5:$C$154)=0),"",C125/SUM($C$5:$C$154))</x:f>
      </x:c>
      <x:c r="R125" s="58" t="str">
        <x:f>IF(Q125="","",SUMIF($C$5:$C$154,"&gt;="&amp;C125,$C$5:$C$154)/SUM($C$5:$C$154))</x:f>
      </x:c>
      <x:c r="S125" s="60" t="str">
        <x:f>IF(R125="","",IF(R125&lt;=Results!$B$7,"A",IF(R125&lt;=Results!$B$8,"B","C")))</x:f>
      </x:c>
      <x:c r="T125" s="56" t="str">
        <x:f>IF(OR(A125="",COUNT(D125:O125)&lt;3),"",AVERAGE(D125:O125))</x:f>
      </x:c>
      <x:c r="U125" s="56" t="str">
        <x:f>IF(T125="","",STDEV.P(D125:O125))</x:f>
      </x:c>
      <x:c r="V125" s="58" t="str">
        <x:f>IF(OR(T125="",T125=0),"",U125/T125)</x:f>
      </x:c>
      <x:c r="W125" s="60" t="str">
        <x:f>IF(V125="","",IF(V125&lt;=Results!$B$9,"X",IF(V125&lt;=Results!$B$10,"Y","Z")))</x:f>
      </x:c>
      <x:c r="X125" s="60" t="str">
        <x:f>IF(OR(S125="",W125=""),"",S125&amp;W125)</x:f>
      </x:c>
      <x:c r="Y125" s="52"/>
    </x:row>
    <x:row r="126">
      <x:c r="A126" s="51"/>
      <x:c r="B126" s="51"/>
      <x:c r="C126" s="54"/>
      <x:c r="D126" s="54"/>
      <x:c r="E126" s="54"/>
      <x:c r="F126" s="54"/>
      <x:c r="G126" s="54"/>
      <x:c r="H126" s="54"/>
      <x:c r="I126" s="54"/>
      <x:c r="J126" s="54"/>
      <x:c r="K126" s="54"/>
      <x:c r="L126" s="54"/>
      <x:c r="M126" s="54"/>
      <x:c r="N126" s="54"/>
      <x:c r="O126" s="54"/>
      <x:c r="P126" s="56" t="str">
        <x:f>IF(A126="","",SUM(D126:O126))</x:f>
      </x:c>
      <x:c r="Q126" s="58" t="str">
        <x:f>IF(OR(A126="",C126="",SUM($C$5:$C$154)=0),"",C126/SUM($C$5:$C$154))</x:f>
      </x:c>
      <x:c r="R126" s="58" t="str">
        <x:f>IF(Q126="","",SUMIF($C$5:$C$154,"&gt;="&amp;C126,$C$5:$C$154)/SUM($C$5:$C$154))</x:f>
      </x:c>
      <x:c r="S126" s="60" t="str">
        <x:f>IF(R126="","",IF(R126&lt;=Results!$B$7,"A",IF(R126&lt;=Results!$B$8,"B","C")))</x:f>
      </x:c>
      <x:c r="T126" s="56" t="str">
        <x:f>IF(OR(A126="",COUNT(D126:O126)&lt;3),"",AVERAGE(D126:O126))</x:f>
      </x:c>
      <x:c r="U126" s="56" t="str">
        <x:f>IF(T126="","",STDEV.P(D126:O126))</x:f>
      </x:c>
      <x:c r="V126" s="58" t="str">
        <x:f>IF(OR(T126="",T126=0),"",U126/T126)</x:f>
      </x:c>
      <x:c r="W126" s="60" t="str">
        <x:f>IF(V126="","",IF(V126&lt;=Results!$B$9,"X",IF(V126&lt;=Results!$B$10,"Y","Z")))</x:f>
      </x:c>
      <x:c r="X126" s="60" t="str">
        <x:f>IF(OR(S126="",W126=""),"",S126&amp;W126)</x:f>
      </x:c>
      <x:c r="Y126" s="52"/>
    </x:row>
    <x:row r="127">
      <x:c r="A127" s="51"/>
      <x:c r="B127" s="51"/>
      <x:c r="C127" s="54"/>
      <x:c r="D127" s="54"/>
      <x:c r="E127" s="54"/>
      <x:c r="F127" s="54"/>
      <x:c r="G127" s="54"/>
      <x:c r="H127" s="54"/>
      <x:c r="I127" s="54"/>
      <x:c r="J127" s="54"/>
      <x:c r="K127" s="54"/>
      <x:c r="L127" s="54"/>
      <x:c r="M127" s="54"/>
      <x:c r="N127" s="54"/>
      <x:c r="O127" s="54"/>
      <x:c r="P127" s="56" t="str">
        <x:f>IF(A127="","",SUM(D127:O127))</x:f>
      </x:c>
      <x:c r="Q127" s="58" t="str">
        <x:f>IF(OR(A127="",C127="",SUM($C$5:$C$154)=0),"",C127/SUM($C$5:$C$154))</x:f>
      </x:c>
      <x:c r="R127" s="58" t="str">
        <x:f>IF(Q127="","",SUMIF($C$5:$C$154,"&gt;="&amp;C127,$C$5:$C$154)/SUM($C$5:$C$154))</x:f>
      </x:c>
      <x:c r="S127" s="60" t="str">
        <x:f>IF(R127="","",IF(R127&lt;=Results!$B$7,"A",IF(R127&lt;=Results!$B$8,"B","C")))</x:f>
      </x:c>
      <x:c r="T127" s="56" t="str">
        <x:f>IF(OR(A127="",COUNT(D127:O127)&lt;3),"",AVERAGE(D127:O127))</x:f>
      </x:c>
      <x:c r="U127" s="56" t="str">
        <x:f>IF(T127="","",STDEV.P(D127:O127))</x:f>
      </x:c>
      <x:c r="V127" s="58" t="str">
        <x:f>IF(OR(T127="",T127=0),"",U127/T127)</x:f>
      </x:c>
      <x:c r="W127" s="60" t="str">
        <x:f>IF(V127="","",IF(V127&lt;=Results!$B$9,"X",IF(V127&lt;=Results!$B$10,"Y","Z")))</x:f>
      </x:c>
      <x:c r="X127" s="60" t="str">
        <x:f>IF(OR(S127="",W127=""),"",S127&amp;W127)</x:f>
      </x:c>
      <x:c r="Y127" s="52"/>
    </x:row>
    <x:row r="128">
      <x:c r="A128" s="51"/>
      <x:c r="B128" s="51"/>
      <x:c r="C128" s="54"/>
      <x:c r="D128" s="54"/>
      <x:c r="E128" s="54"/>
      <x:c r="F128" s="54"/>
      <x:c r="G128" s="54"/>
      <x:c r="H128" s="54"/>
      <x:c r="I128" s="54"/>
      <x:c r="J128" s="54"/>
      <x:c r="K128" s="54"/>
      <x:c r="L128" s="54"/>
      <x:c r="M128" s="54"/>
      <x:c r="N128" s="54"/>
      <x:c r="O128" s="54"/>
      <x:c r="P128" s="56" t="str">
        <x:f>IF(A128="","",SUM(D128:O128))</x:f>
      </x:c>
      <x:c r="Q128" s="58" t="str">
        <x:f>IF(OR(A128="",C128="",SUM($C$5:$C$154)=0),"",C128/SUM($C$5:$C$154))</x:f>
      </x:c>
      <x:c r="R128" s="58" t="str">
        <x:f>IF(Q128="","",SUMIF($C$5:$C$154,"&gt;="&amp;C128,$C$5:$C$154)/SUM($C$5:$C$154))</x:f>
      </x:c>
      <x:c r="S128" s="60" t="str">
        <x:f>IF(R128="","",IF(R128&lt;=Results!$B$7,"A",IF(R128&lt;=Results!$B$8,"B","C")))</x:f>
      </x:c>
      <x:c r="T128" s="56" t="str">
        <x:f>IF(OR(A128="",COUNT(D128:O128)&lt;3),"",AVERAGE(D128:O128))</x:f>
      </x:c>
      <x:c r="U128" s="56" t="str">
        <x:f>IF(T128="","",STDEV.P(D128:O128))</x:f>
      </x:c>
      <x:c r="V128" s="58" t="str">
        <x:f>IF(OR(T128="",T128=0),"",U128/T128)</x:f>
      </x:c>
      <x:c r="W128" s="60" t="str">
        <x:f>IF(V128="","",IF(V128&lt;=Results!$B$9,"X",IF(V128&lt;=Results!$B$10,"Y","Z")))</x:f>
      </x:c>
      <x:c r="X128" s="60" t="str">
        <x:f>IF(OR(S128="",W128=""),"",S128&amp;W128)</x:f>
      </x:c>
      <x:c r="Y128" s="52"/>
    </x:row>
    <x:row r="129">
      <x:c r="A129" s="51"/>
      <x:c r="B129" s="51"/>
      <x:c r="C129" s="54"/>
      <x:c r="D129" s="54"/>
      <x:c r="E129" s="54"/>
      <x:c r="F129" s="54"/>
      <x:c r="G129" s="54"/>
      <x:c r="H129" s="54"/>
      <x:c r="I129" s="54"/>
      <x:c r="J129" s="54"/>
      <x:c r="K129" s="54"/>
      <x:c r="L129" s="54"/>
      <x:c r="M129" s="54"/>
      <x:c r="N129" s="54"/>
      <x:c r="O129" s="54"/>
      <x:c r="P129" s="56" t="str">
        <x:f>IF(A129="","",SUM(D129:O129))</x:f>
      </x:c>
      <x:c r="Q129" s="58" t="str">
        <x:f>IF(OR(A129="",C129="",SUM($C$5:$C$154)=0),"",C129/SUM($C$5:$C$154))</x:f>
      </x:c>
      <x:c r="R129" s="58" t="str">
        <x:f>IF(Q129="","",SUMIF($C$5:$C$154,"&gt;="&amp;C129,$C$5:$C$154)/SUM($C$5:$C$154))</x:f>
      </x:c>
      <x:c r="S129" s="60" t="str">
        <x:f>IF(R129="","",IF(R129&lt;=Results!$B$7,"A",IF(R129&lt;=Results!$B$8,"B","C")))</x:f>
      </x:c>
      <x:c r="T129" s="56" t="str">
        <x:f>IF(OR(A129="",COUNT(D129:O129)&lt;3),"",AVERAGE(D129:O129))</x:f>
      </x:c>
      <x:c r="U129" s="56" t="str">
        <x:f>IF(T129="","",STDEV.P(D129:O129))</x:f>
      </x:c>
      <x:c r="V129" s="58" t="str">
        <x:f>IF(OR(T129="",T129=0),"",U129/T129)</x:f>
      </x:c>
      <x:c r="W129" s="60" t="str">
        <x:f>IF(V129="","",IF(V129&lt;=Results!$B$9,"X",IF(V129&lt;=Results!$B$10,"Y","Z")))</x:f>
      </x:c>
      <x:c r="X129" s="60" t="str">
        <x:f>IF(OR(S129="",W129=""),"",S129&amp;W129)</x:f>
      </x:c>
      <x:c r="Y129" s="52"/>
    </x:row>
    <x:row r="130">
      <x:c r="A130" s="51"/>
      <x:c r="B130" s="51"/>
      <x:c r="C130" s="54"/>
      <x:c r="D130" s="54"/>
      <x:c r="E130" s="54"/>
      <x:c r="F130" s="54"/>
      <x:c r="G130" s="54"/>
      <x:c r="H130" s="54"/>
      <x:c r="I130" s="54"/>
      <x:c r="J130" s="54"/>
      <x:c r="K130" s="54"/>
      <x:c r="L130" s="54"/>
      <x:c r="M130" s="54"/>
      <x:c r="N130" s="54"/>
      <x:c r="O130" s="54"/>
      <x:c r="P130" s="56" t="str">
        <x:f>IF(A130="","",SUM(D130:O130))</x:f>
      </x:c>
      <x:c r="Q130" s="58" t="str">
        <x:f>IF(OR(A130="",C130="",SUM($C$5:$C$154)=0),"",C130/SUM($C$5:$C$154))</x:f>
      </x:c>
      <x:c r="R130" s="58" t="str">
        <x:f>IF(Q130="","",SUMIF($C$5:$C$154,"&gt;="&amp;C130,$C$5:$C$154)/SUM($C$5:$C$154))</x:f>
      </x:c>
      <x:c r="S130" s="60" t="str">
        <x:f>IF(R130="","",IF(R130&lt;=Results!$B$7,"A",IF(R130&lt;=Results!$B$8,"B","C")))</x:f>
      </x:c>
      <x:c r="T130" s="56" t="str">
        <x:f>IF(OR(A130="",COUNT(D130:O130)&lt;3),"",AVERAGE(D130:O130))</x:f>
      </x:c>
      <x:c r="U130" s="56" t="str">
        <x:f>IF(T130="","",STDEV.P(D130:O130))</x:f>
      </x:c>
      <x:c r="V130" s="58" t="str">
        <x:f>IF(OR(T130="",T130=0),"",U130/T130)</x:f>
      </x:c>
      <x:c r="W130" s="60" t="str">
        <x:f>IF(V130="","",IF(V130&lt;=Results!$B$9,"X",IF(V130&lt;=Results!$B$10,"Y","Z")))</x:f>
      </x:c>
      <x:c r="X130" s="60" t="str">
        <x:f>IF(OR(S130="",W130=""),"",S130&amp;W130)</x:f>
      </x:c>
      <x:c r="Y130" s="52"/>
    </x:row>
    <x:row r="131">
      <x:c r="A131" s="51"/>
      <x:c r="B131" s="51"/>
      <x:c r="C131" s="54"/>
      <x:c r="D131" s="54"/>
      <x:c r="E131" s="54"/>
      <x:c r="F131" s="54"/>
      <x:c r="G131" s="54"/>
      <x:c r="H131" s="54"/>
      <x:c r="I131" s="54"/>
      <x:c r="J131" s="54"/>
      <x:c r="K131" s="54"/>
      <x:c r="L131" s="54"/>
      <x:c r="M131" s="54"/>
      <x:c r="N131" s="54"/>
      <x:c r="O131" s="54"/>
      <x:c r="P131" s="56" t="str">
        <x:f>IF(A131="","",SUM(D131:O131))</x:f>
      </x:c>
      <x:c r="Q131" s="58" t="str">
        <x:f>IF(OR(A131="",C131="",SUM($C$5:$C$154)=0),"",C131/SUM($C$5:$C$154))</x:f>
      </x:c>
      <x:c r="R131" s="58" t="str">
        <x:f>IF(Q131="","",SUMIF($C$5:$C$154,"&gt;="&amp;C131,$C$5:$C$154)/SUM($C$5:$C$154))</x:f>
      </x:c>
      <x:c r="S131" s="60" t="str">
        <x:f>IF(R131="","",IF(R131&lt;=Results!$B$7,"A",IF(R131&lt;=Results!$B$8,"B","C")))</x:f>
      </x:c>
      <x:c r="T131" s="56" t="str">
        <x:f>IF(OR(A131="",COUNT(D131:O131)&lt;3),"",AVERAGE(D131:O131))</x:f>
      </x:c>
      <x:c r="U131" s="56" t="str">
        <x:f>IF(T131="","",STDEV.P(D131:O131))</x:f>
      </x:c>
      <x:c r="V131" s="58" t="str">
        <x:f>IF(OR(T131="",T131=0),"",U131/T131)</x:f>
      </x:c>
      <x:c r="W131" s="60" t="str">
        <x:f>IF(V131="","",IF(V131&lt;=Results!$B$9,"X",IF(V131&lt;=Results!$B$10,"Y","Z")))</x:f>
      </x:c>
      <x:c r="X131" s="60" t="str">
        <x:f>IF(OR(S131="",W131=""),"",S131&amp;W131)</x:f>
      </x:c>
      <x:c r="Y131" s="52"/>
    </x:row>
    <x:row r="132">
      <x:c r="A132" s="51"/>
      <x:c r="B132" s="51"/>
      <x:c r="C132" s="54"/>
      <x:c r="D132" s="54"/>
      <x:c r="E132" s="54"/>
      <x:c r="F132" s="54"/>
      <x:c r="G132" s="54"/>
      <x:c r="H132" s="54"/>
      <x:c r="I132" s="54"/>
      <x:c r="J132" s="54"/>
      <x:c r="K132" s="54"/>
      <x:c r="L132" s="54"/>
      <x:c r="M132" s="54"/>
      <x:c r="N132" s="54"/>
      <x:c r="O132" s="54"/>
      <x:c r="P132" s="56" t="str">
        <x:f>IF(A132="","",SUM(D132:O132))</x:f>
      </x:c>
      <x:c r="Q132" s="58" t="str">
        <x:f>IF(OR(A132="",C132="",SUM($C$5:$C$154)=0),"",C132/SUM($C$5:$C$154))</x:f>
      </x:c>
      <x:c r="R132" s="58" t="str">
        <x:f>IF(Q132="","",SUMIF($C$5:$C$154,"&gt;="&amp;C132,$C$5:$C$154)/SUM($C$5:$C$154))</x:f>
      </x:c>
      <x:c r="S132" s="60" t="str">
        <x:f>IF(R132="","",IF(R132&lt;=Results!$B$7,"A",IF(R132&lt;=Results!$B$8,"B","C")))</x:f>
      </x:c>
      <x:c r="T132" s="56" t="str">
        <x:f>IF(OR(A132="",COUNT(D132:O132)&lt;3),"",AVERAGE(D132:O132))</x:f>
      </x:c>
      <x:c r="U132" s="56" t="str">
        <x:f>IF(T132="","",STDEV.P(D132:O132))</x:f>
      </x:c>
      <x:c r="V132" s="58" t="str">
        <x:f>IF(OR(T132="",T132=0),"",U132/T132)</x:f>
      </x:c>
      <x:c r="W132" s="60" t="str">
        <x:f>IF(V132="","",IF(V132&lt;=Results!$B$9,"X",IF(V132&lt;=Results!$B$10,"Y","Z")))</x:f>
      </x:c>
      <x:c r="X132" s="60" t="str">
        <x:f>IF(OR(S132="",W132=""),"",S132&amp;W132)</x:f>
      </x:c>
      <x:c r="Y132" s="52"/>
    </x:row>
    <x:row r="133">
      <x:c r="A133" s="51"/>
      <x:c r="B133" s="51"/>
      <x:c r="C133" s="54"/>
      <x:c r="D133" s="54"/>
      <x:c r="E133" s="54"/>
      <x:c r="F133" s="54"/>
      <x:c r="G133" s="54"/>
      <x:c r="H133" s="54"/>
      <x:c r="I133" s="54"/>
      <x:c r="J133" s="54"/>
      <x:c r="K133" s="54"/>
      <x:c r="L133" s="54"/>
      <x:c r="M133" s="54"/>
      <x:c r="N133" s="54"/>
      <x:c r="O133" s="54"/>
      <x:c r="P133" s="56" t="str">
        <x:f>IF(A133="","",SUM(D133:O133))</x:f>
      </x:c>
      <x:c r="Q133" s="58" t="str">
        <x:f>IF(OR(A133="",C133="",SUM($C$5:$C$154)=0),"",C133/SUM($C$5:$C$154))</x:f>
      </x:c>
      <x:c r="R133" s="58" t="str">
        <x:f>IF(Q133="","",SUMIF($C$5:$C$154,"&gt;="&amp;C133,$C$5:$C$154)/SUM($C$5:$C$154))</x:f>
      </x:c>
      <x:c r="S133" s="60" t="str">
        <x:f>IF(R133="","",IF(R133&lt;=Results!$B$7,"A",IF(R133&lt;=Results!$B$8,"B","C")))</x:f>
      </x:c>
      <x:c r="T133" s="56" t="str">
        <x:f>IF(OR(A133="",COUNT(D133:O133)&lt;3),"",AVERAGE(D133:O133))</x:f>
      </x:c>
      <x:c r="U133" s="56" t="str">
        <x:f>IF(T133="","",STDEV.P(D133:O133))</x:f>
      </x:c>
      <x:c r="V133" s="58" t="str">
        <x:f>IF(OR(T133="",T133=0),"",U133/T133)</x:f>
      </x:c>
      <x:c r="W133" s="60" t="str">
        <x:f>IF(V133="","",IF(V133&lt;=Results!$B$9,"X",IF(V133&lt;=Results!$B$10,"Y","Z")))</x:f>
      </x:c>
      <x:c r="X133" s="60" t="str">
        <x:f>IF(OR(S133="",W133=""),"",S133&amp;W133)</x:f>
      </x:c>
      <x:c r="Y133" s="52"/>
    </x:row>
    <x:row r="134">
      <x:c r="A134" s="51"/>
      <x:c r="B134" s="51"/>
      <x:c r="C134" s="54"/>
      <x:c r="D134" s="54"/>
      <x:c r="E134" s="54"/>
      <x:c r="F134" s="54"/>
      <x:c r="G134" s="54"/>
      <x:c r="H134" s="54"/>
      <x:c r="I134" s="54"/>
      <x:c r="J134" s="54"/>
      <x:c r="K134" s="54"/>
      <x:c r="L134" s="54"/>
      <x:c r="M134" s="54"/>
      <x:c r="N134" s="54"/>
      <x:c r="O134" s="54"/>
      <x:c r="P134" s="56" t="str">
        <x:f>IF(A134="","",SUM(D134:O134))</x:f>
      </x:c>
      <x:c r="Q134" s="58" t="str">
        <x:f>IF(OR(A134="",C134="",SUM($C$5:$C$154)=0),"",C134/SUM($C$5:$C$154))</x:f>
      </x:c>
      <x:c r="R134" s="58" t="str">
        <x:f>IF(Q134="","",SUMIF($C$5:$C$154,"&gt;="&amp;C134,$C$5:$C$154)/SUM($C$5:$C$154))</x:f>
      </x:c>
      <x:c r="S134" s="60" t="str">
        <x:f>IF(R134="","",IF(R134&lt;=Results!$B$7,"A",IF(R134&lt;=Results!$B$8,"B","C")))</x:f>
      </x:c>
      <x:c r="T134" s="56" t="str">
        <x:f>IF(OR(A134="",COUNT(D134:O134)&lt;3),"",AVERAGE(D134:O134))</x:f>
      </x:c>
      <x:c r="U134" s="56" t="str">
        <x:f>IF(T134="","",STDEV.P(D134:O134))</x:f>
      </x:c>
      <x:c r="V134" s="58" t="str">
        <x:f>IF(OR(T134="",T134=0),"",U134/T134)</x:f>
      </x:c>
      <x:c r="W134" s="60" t="str">
        <x:f>IF(V134="","",IF(V134&lt;=Results!$B$9,"X",IF(V134&lt;=Results!$B$10,"Y","Z")))</x:f>
      </x:c>
      <x:c r="X134" s="60" t="str">
        <x:f>IF(OR(S134="",W134=""),"",S134&amp;W134)</x:f>
      </x:c>
      <x:c r="Y134" s="52"/>
    </x:row>
    <x:row r="135">
      <x:c r="A135" s="51"/>
      <x:c r="B135" s="51"/>
      <x:c r="C135" s="54"/>
      <x:c r="D135" s="54"/>
      <x:c r="E135" s="54"/>
      <x:c r="F135" s="54"/>
      <x:c r="G135" s="54"/>
      <x:c r="H135" s="54"/>
      <x:c r="I135" s="54"/>
      <x:c r="J135" s="54"/>
      <x:c r="K135" s="54"/>
      <x:c r="L135" s="54"/>
      <x:c r="M135" s="54"/>
      <x:c r="N135" s="54"/>
      <x:c r="O135" s="54"/>
      <x:c r="P135" s="56" t="str">
        <x:f>IF(A135="","",SUM(D135:O135))</x:f>
      </x:c>
      <x:c r="Q135" s="58" t="str">
        <x:f>IF(OR(A135="",C135="",SUM($C$5:$C$154)=0),"",C135/SUM($C$5:$C$154))</x:f>
      </x:c>
      <x:c r="R135" s="58" t="str">
        <x:f>IF(Q135="","",SUMIF($C$5:$C$154,"&gt;="&amp;C135,$C$5:$C$154)/SUM($C$5:$C$154))</x:f>
      </x:c>
      <x:c r="S135" s="60" t="str">
        <x:f>IF(R135="","",IF(R135&lt;=Results!$B$7,"A",IF(R135&lt;=Results!$B$8,"B","C")))</x:f>
      </x:c>
      <x:c r="T135" s="56" t="str">
        <x:f>IF(OR(A135="",COUNT(D135:O135)&lt;3),"",AVERAGE(D135:O135))</x:f>
      </x:c>
      <x:c r="U135" s="56" t="str">
        <x:f>IF(T135="","",STDEV.P(D135:O135))</x:f>
      </x:c>
      <x:c r="V135" s="58" t="str">
        <x:f>IF(OR(T135="",T135=0),"",U135/T135)</x:f>
      </x:c>
      <x:c r="W135" s="60" t="str">
        <x:f>IF(V135="","",IF(V135&lt;=Results!$B$9,"X",IF(V135&lt;=Results!$B$10,"Y","Z")))</x:f>
      </x:c>
      <x:c r="X135" s="60" t="str">
        <x:f>IF(OR(S135="",W135=""),"",S135&amp;W135)</x:f>
      </x:c>
      <x:c r="Y135" s="52"/>
    </x:row>
    <x:row r="136">
      <x:c r="A136" s="51"/>
      <x:c r="B136" s="51"/>
      <x:c r="C136" s="54"/>
      <x:c r="D136" s="54"/>
      <x:c r="E136" s="54"/>
      <x:c r="F136" s="54"/>
      <x:c r="G136" s="54"/>
      <x:c r="H136" s="54"/>
      <x:c r="I136" s="54"/>
      <x:c r="J136" s="54"/>
      <x:c r="K136" s="54"/>
      <x:c r="L136" s="54"/>
      <x:c r="M136" s="54"/>
      <x:c r="N136" s="54"/>
      <x:c r="O136" s="54"/>
      <x:c r="P136" s="56" t="str">
        <x:f>IF(A136="","",SUM(D136:O136))</x:f>
      </x:c>
      <x:c r="Q136" s="58" t="str">
        <x:f>IF(OR(A136="",C136="",SUM($C$5:$C$154)=0),"",C136/SUM($C$5:$C$154))</x:f>
      </x:c>
      <x:c r="R136" s="58" t="str">
        <x:f>IF(Q136="","",SUMIF($C$5:$C$154,"&gt;="&amp;C136,$C$5:$C$154)/SUM($C$5:$C$154))</x:f>
      </x:c>
      <x:c r="S136" s="60" t="str">
        <x:f>IF(R136="","",IF(R136&lt;=Results!$B$7,"A",IF(R136&lt;=Results!$B$8,"B","C")))</x:f>
      </x:c>
      <x:c r="T136" s="56" t="str">
        <x:f>IF(OR(A136="",COUNT(D136:O136)&lt;3),"",AVERAGE(D136:O136))</x:f>
      </x:c>
      <x:c r="U136" s="56" t="str">
        <x:f>IF(T136="","",STDEV.P(D136:O136))</x:f>
      </x:c>
      <x:c r="V136" s="58" t="str">
        <x:f>IF(OR(T136="",T136=0),"",U136/T136)</x:f>
      </x:c>
      <x:c r="W136" s="60" t="str">
        <x:f>IF(V136="","",IF(V136&lt;=Results!$B$9,"X",IF(V136&lt;=Results!$B$10,"Y","Z")))</x:f>
      </x:c>
      <x:c r="X136" s="60" t="str">
        <x:f>IF(OR(S136="",W136=""),"",S136&amp;W136)</x:f>
      </x:c>
      <x:c r="Y136" s="52"/>
    </x:row>
    <x:row r="137">
      <x:c r="A137" s="51"/>
      <x:c r="B137" s="51"/>
      <x:c r="C137" s="54"/>
      <x:c r="D137" s="54"/>
      <x:c r="E137" s="54"/>
      <x:c r="F137" s="54"/>
      <x:c r="G137" s="54"/>
      <x:c r="H137" s="54"/>
      <x:c r="I137" s="54"/>
      <x:c r="J137" s="54"/>
      <x:c r="K137" s="54"/>
      <x:c r="L137" s="54"/>
      <x:c r="M137" s="54"/>
      <x:c r="N137" s="54"/>
      <x:c r="O137" s="54"/>
      <x:c r="P137" s="56" t="str">
        <x:f>IF(A137="","",SUM(D137:O137))</x:f>
      </x:c>
      <x:c r="Q137" s="58" t="str">
        <x:f>IF(OR(A137="",C137="",SUM($C$5:$C$154)=0),"",C137/SUM($C$5:$C$154))</x:f>
      </x:c>
      <x:c r="R137" s="58" t="str">
        <x:f>IF(Q137="","",SUMIF($C$5:$C$154,"&gt;="&amp;C137,$C$5:$C$154)/SUM($C$5:$C$154))</x:f>
      </x:c>
      <x:c r="S137" s="60" t="str">
        <x:f>IF(R137="","",IF(R137&lt;=Results!$B$7,"A",IF(R137&lt;=Results!$B$8,"B","C")))</x:f>
      </x:c>
      <x:c r="T137" s="56" t="str">
        <x:f>IF(OR(A137="",COUNT(D137:O137)&lt;3),"",AVERAGE(D137:O137))</x:f>
      </x:c>
      <x:c r="U137" s="56" t="str">
        <x:f>IF(T137="","",STDEV.P(D137:O137))</x:f>
      </x:c>
      <x:c r="V137" s="58" t="str">
        <x:f>IF(OR(T137="",T137=0),"",U137/T137)</x:f>
      </x:c>
      <x:c r="W137" s="60" t="str">
        <x:f>IF(V137="","",IF(V137&lt;=Results!$B$9,"X",IF(V137&lt;=Results!$B$10,"Y","Z")))</x:f>
      </x:c>
      <x:c r="X137" s="60" t="str">
        <x:f>IF(OR(S137="",W137=""),"",S137&amp;W137)</x:f>
      </x:c>
      <x:c r="Y137" s="52"/>
    </x:row>
    <x:row r="138">
      <x:c r="A138" s="51"/>
      <x:c r="B138" s="51"/>
      <x:c r="C138" s="54"/>
      <x:c r="D138" s="54"/>
      <x:c r="E138" s="54"/>
      <x:c r="F138" s="54"/>
      <x:c r="G138" s="54"/>
      <x:c r="H138" s="54"/>
      <x:c r="I138" s="54"/>
      <x:c r="J138" s="54"/>
      <x:c r="K138" s="54"/>
      <x:c r="L138" s="54"/>
      <x:c r="M138" s="54"/>
      <x:c r="N138" s="54"/>
      <x:c r="O138" s="54"/>
      <x:c r="P138" s="56" t="str">
        <x:f>IF(A138="","",SUM(D138:O138))</x:f>
      </x:c>
      <x:c r="Q138" s="58" t="str">
        <x:f>IF(OR(A138="",C138="",SUM($C$5:$C$154)=0),"",C138/SUM($C$5:$C$154))</x:f>
      </x:c>
      <x:c r="R138" s="58" t="str">
        <x:f>IF(Q138="","",SUMIF($C$5:$C$154,"&gt;="&amp;C138,$C$5:$C$154)/SUM($C$5:$C$154))</x:f>
      </x:c>
      <x:c r="S138" s="60" t="str">
        <x:f>IF(R138="","",IF(R138&lt;=Results!$B$7,"A",IF(R138&lt;=Results!$B$8,"B","C")))</x:f>
      </x:c>
      <x:c r="T138" s="56" t="str">
        <x:f>IF(OR(A138="",COUNT(D138:O138)&lt;3),"",AVERAGE(D138:O138))</x:f>
      </x:c>
      <x:c r="U138" s="56" t="str">
        <x:f>IF(T138="","",STDEV.P(D138:O138))</x:f>
      </x:c>
      <x:c r="V138" s="58" t="str">
        <x:f>IF(OR(T138="",T138=0),"",U138/T138)</x:f>
      </x:c>
      <x:c r="W138" s="60" t="str">
        <x:f>IF(V138="","",IF(V138&lt;=Results!$B$9,"X",IF(V138&lt;=Results!$B$10,"Y","Z")))</x:f>
      </x:c>
      <x:c r="X138" s="60" t="str">
        <x:f>IF(OR(S138="",W138=""),"",S138&amp;W138)</x:f>
      </x:c>
      <x:c r="Y138" s="52"/>
    </x:row>
    <x:row r="139">
      <x:c r="A139" s="51"/>
      <x:c r="B139" s="51"/>
      <x:c r="C139" s="54"/>
      <x:c r="D139" s="54"/>
      <x:c r="E139" s="54"/>
      <x:c r="F139" s="54"/>
      <x:c r="G139" s="54"/>
      <x:c r="H139" s="54"/>
      <x:c r="I139" s="54"/>
      <x:c r="J139" s="54"/>
      <x:c r="K139" s="54"/>
      <x:c r="L139" s="54"/>
      <x:c r="M139" s="54"/>
      <x:c r="N139" s="54"/>
      <x:c r="O139" s="54"/>
      <x:c r="P139" s="56" t="str">
        <x:f>IF(A139="","",SUM(D139:O139))</x:f>
      </x:c>
      <x:c r="Q139" s="58" t="str">
        <x:f>IF(OR(A139="",C139="",SUM($C$5:$C$154)=0),"",C139/SUM($C$5:$C$154))</x:f>
      </x:c>
      <x:c r="R139" s="58" t="str">
        <x:f>IF(Q139="","",SUMIF($C$5:$C$154,"&gt;="&amp;C139,$C$5:$C$154)/SUM($C$5:$C$154))</x:f>
      </x:c>
      <x:c r="S139" s="60" t="str">
        <x:f>IF(R139="","",IF(R139&lt;=Results!$B$7,"A",IF(R139&lt;=Results!$B$8,"B","C")))</x:f>
      </x:c>
      <x:c r="T139" s="56" t="str">
        <x:f>IF(OR(A139="",COUNT(D139:O139)&lt;3),"",AVERAGE(D139:O139))</x:f>
      </x:c>
      <x:c r="U139" s="56" t="str">
        <x:f>IF(T139="","",STDEV.P(D139:O139))</x:f>
      </x:c>
      <x:c r="V139" s="58" t="str">
        <x:f>IF(OR(T139="",T139=0),"",U139/T139)</x:f>
      </x:c>
      <x:c r="W139" s="60" t="str">
        <x:f>IF(V139="","",IF(V139&lt;=Results!$B$9,"X",IF(V139&lt;=Results!$B$10,"Y","Z")))</x:f>
      </x:c>
      <x:c r="X139" s="60" t="str">
        <x:f>IF(OR(S139="",W139=""),"",S139&amp;W139)</x:f>
      </x:c>
      <x:c r="Y139" s="52"/>
    </x:row>
    <x:row r="140">
      <x:c r="A140" s="51"/>
      <x:c r="B140" s="51"/>
      <x:c r="C140" s="54"/>
      <x:c r="D140" s="54"/>
      <x:c r="E140" s="54"/>
      <x:c r="F140" s="54"/>
      <x:c r="G140" s="54"/>
      <x:c r="H140" s="54"/>
      <x:c r="I140" s="54"/>
      <x:c r="J140" s="54"/>
      <x:c r="K140" s="54"/>
      <x:c r="L140" s="54"/>
      <x:c r="M140" s="54"/>
      <x:c r="N140" s="54"/>
      <x:c r="O140" s="54"/>
      <x:c r="P140" s="56" t="str">
        <x:f>IF(A140="","",SUM(D140:O140))</x:f>
      </x:c>
      <x:c r="Q140" s="58" t="str">
        <x:f>IF(OR(A140="",C140="",SUM($C$5:$C$154)=0),"",C140/SUM($C$5:$C$154))</x:f>
      </x:c>
      <x:c r="R140" s="58" t="str">
        <x:f>IF(Q140="","",SUMIF($C$5:$C$154,"&gt;="&amp;C140,$C$5:$C$154)/SUM($C$5:$C$154))</x:f>
      </x:c>
      <x:c r="S140" s="60" t="str">
        <x:f>IF(R140="","",IF(R140&lt;=Results!$B$7,"A",IF(R140&lt;=Results!$B$8,"B","C")))</x:f>
      </x:c>
      <x:c r="T140" s="56" t="str">
        <x:f>IF(OR(A140="",COUNT(D140:O140)&lt;3),"",AVERAGE(D140:O140))</x:f>
      </x:c>
      <x:c r="U140" s="56" t="str">
        <x:f>IF(T140="","",STDEV.P(D140:O140))</x:f>
      </x:c>
      <x:c r="V140" s="58" t="str">
        <x:f>IF(OR(T140="",T140=0),"",U140/T140)</x:f>
      </x:c>
      <x:c r="W140" s="60" t="str">
        <x:f>IF(V140="","",IF(V140&lt;=Results!$B$9,"X",IF(V140&lt;=Results!$B$10,"Y","Z")))</x:f>
      </x:c>
      <x:c r="X140" s="60" t="str">
        <x:f>IF(OR(S140="",W140=""),"",S140&amp;W140)</x:f>
      </x:c>
      <x:c r="Y140" s="52"/>
    </x:row>
    <x:row r="141">
      <x:c r="A141" s="51"/>
      <x:c r="B141" s="51"/>
      <x:c r="C141" s="54"/>
      <x:c r="D141" s="54"/>
      <x:c r="E141" s="54"/>
      <x:c r="F141" s="54"/>
      <x:c r="G141" s="54"/>
      <x:c r="H141" s="54"/>
      <x:c r="I141" s="54"/>
      <x:c r="J141" s="54"/>
      <x:c r="K141" s="54"/>
      <x:c r="L141" s="54"/>
      <x:c r="M141" s="54"/>
      <x:c r="N141" s="54"/>
      <x:c r="O141" s="54"/>
      <x:c r="P141" s="56" t="str">
        <x:f>IF(A141="","",SUM(D141:O141))</x:f>
      </x:c>
      <x:c r="Q141" s="58" t="str">
        <x:f>IF(OR(A141="",C141="",SUM($C$5:$C$154)=0),"",C141/SUM($C$5:$C$154))</x:f>
      </x:c>
      <x:c r="R141" s="58" t="str">
        <x:f>IF(Q141="","",SUMIF($C$5:$C$154,"&gt;="&amp;C141,$C$5:$C$154)/SUM($C$5:$C$154))</x:f>
      </x:c>
      <x:c r="S141" s="60" t="str">
        <x:f>IF(R141="","",IF(R141&lt;=Results!$B$7,"A",IF(R141&lt;=Results!$B$8,"B","C")))</x:f>
      </x:c>
      <x:c r="T141" s="56" t="str">
        <x:f>IF(OR(A141="",COUNT(D141:O141)&lt;3),"",AVERAGE(D141:O141))</x:f>
      </x:c>
      <x:c r="U141" s="56" t="str">
        <x:f>IF(T141="","",STDEV.P(D141:O141))</x:f>
      </x:c>
      <x:c r="V141" s="58" t="str">
        <x:f>IF(OR(T141="",T141=0),"",U141/T141)</x:f>
      </x:c>
      <x:c r="W141" s="60" t="str">
        <x:f>IF(V141="","",IF(V141&lt;=Results!$B$9,"X",IF(V141&lt;=Results!$B$10,"Y","Z")))</x:f>
      </x:c>
      <x:c r="X141" s="60" t="str">
        <x:f>IF(OR(S141="",W141=""),"",S141&amp;W141)</x:f>
      </x:c>
      <x:c r="Y141" s="52"/>
    </x:row>
    <x:row r="142">
      <x:c r="A142" s="51"/>
      <x:c r="B142" s="51"/>
      <x:c r="C142" s="54"/>
      <x:c r="D142" s="54"/>
      <x:c r="E142" s="54"/>
      <x:c r="F142" s="54"/>
      <x:c r="G142" s="54"/>
      <x:c r="H142" s="54"/>
      <x:c r="I142" s="54"/>
      <x:c r="J142" s="54"/>
      <x:c r="K142" s="54"/>
      <x:c r="L142" s="54"/>
      <x:c r="M142" s="54"/>
      <x:c r="N142" s="54"/>
      <x:c r="O142" s="54"/>
      <x:c r="P142" s="56" t="str">
        <x:f>IF(A142="","",SUM(D142:O142))</x:f>
      </x:c>
      <x:c r="Q142" s="58" t="str">
        <x:f>IF(OR(A142="",C142="",SUM($C$5:$C$154)=0),"",C142/SUM($C$5:$C$154))</x:f>
      </x:c>
      <x:c r="R142" s="58" t="str">
        <x:f>IF(Q142="","",SUMIF($C$5:$C$154,"&gt;="&amp;C142,$C$5:$C$154)/SUM($C$5:$C$154))</x:f>
      </x:c>
      <x:c r="S142" s="60" t="str">
        <x:f>IF(R142="","",IF(R142&lt;=Results!$B$7,"A",IF(R142&lt;=Results!$B$8,"B","C")))</x:f>
      </x:c>
      <x:c r="T142" s="56" t="str">
        <x:f>IF(OR(A142="",COUNT(D142:O142)&lt;3),"",AVERAGE(D142:O142))</x:f>
      </x:c>
      <x:c r="U142" s="56" t="str">
        <x:f>IF(T142="","",STDEV.P(D142:O142))</x:f>
      </x:c>
      <x:c r="V142" s="58" t="str">
        <x:f>IF(OR(T142="",T142=0),"",U142/T142)</x:f>
      </x:c>
      <x:c r="W142" s="60" t="str">
        <x:f>IF(V142="","",IF(V142&lt;=Results!$B$9,"X",IF(V142&lt;=Results!$B$10,"Y","Z")))</x:f>
      </x:c>
      <x:c r="X142" s="60" t="str">
        <x:f>IF(OR(S142="",W142=""),"",S142&amp;W142)</x:f>
      </x:c>
      <x:c r="Y142" s="52"/>
    </x:row>
    <x:row r="143">
      <x:c r="A143" s="51"/>
      <x:c r="B143" s="51"/>
      <x:c r="C143" s="54"/>
      <x:c r="D143" s="54"/>
      <x:c r="E143" s="54"/>
      <x:c r="F143" s="54"/>
      <x:c r="G143" s="54"/>
      <x:c r="H143" s="54"/>
      <x:c r="I143" s="54"/>
      <x:c r="J143" s="54"/>
      <x:c r="K143" s="54"/>
      <x:c r="L143" s="54"/>
      <x:c r="M143" s="54"/>
      <x:c r="N143" s="54"/>
      <x:c r="O143" s="54"/>
      <x:c r="P143" s="56" t="str">
        <x:f>IF(A143="","",SUM(D143:O143))</x:f>
      </x:c>
      <x:c r="Q143" s="58" t="str">
        <x:f>IF(OR(A143="",C143="",SUM($C$5:$C$154)=0),"",C143/SUM($C$5:$C$154))</x:f>
      </x:c>
      <x:c r="R143" s="58" t="str">
        <x:f>IF(Q143="","",SUMIF($C$5:$C$154,"&gt;="&amp;C143,$C$5:$C$154)/SUM($C$5:$C$154))</x:f>
      </x:c>
      <x:c r="S143" s="60" t="str">
        <x:f>IF(R143="","",IF(R143&lt;=Results!$B$7,"A",IF(R143&lt;=Results!$B$8,"B","C")))</x:f>
      </x:c>
      <x:c r="T143" s="56" t="str">
        <x:f>IF(OR(A143="",COUNT(D143:O143)&lt;3),"",AVERAGE(D143:O143))</x:f>
      </x:c>
      <x:c r="U143" s="56" t="str">
        <x:f>IF(T143="","",STDEV.P(D143:O143))</x:f>
      </x:c>
      <x:c r="V143" s="58" t="str">
        <x:f>IF(OR(T143="",T143=0),"",U143/T143)</x:f>
      </x:c>
      <x:c r="W143" s="60" t="str">
        <x:f>IF(V143="","",IF(V143&lt;=Results!$B$9,"X",IF(V143&lt;=Results!$B$10,"Y","Z")))</x:f>
      </x:c>
      <x:c r="X143" s="60" t="str">
        <x:f>IF(OR(S143="",W143=""),"",S143&amp;W143)</x:f>
      </x:c>
      <x:c r="Y143" s="52"/>
    </x:row>
    <x:row r="144">
      <x:c r="A144" s="51"/>
      <x:c r="B144" s="51"/>
      <x:c r="C144" s="54"/>
      <x:c r="D144" s="54"/>
      <x:c r="E144" s="54"/>
      <x:c r="F144" s="54"/>
      <x:c r="G144" s="54"/>
      <x:c r="H144" s="54"/>
      <x:c r="I144" s="54"/>
      <x:c r="J144" s="54"/>
      <x:c r="K144" s="54"/>
      <x:c r="L144" s="54"/>
      <x:c r="M144" s="54"/>
      <x:c r="N144" s="54"/>
      <x:c r="O144" s="54"/>
      <x:c r="P144" s="56" t="str">
        <x:f>IF(A144="","",SUM(D144:O144))</x:f>
      </x:c>
      <x:c r="Q144" s="58" t="str">
        <x:f>IF(OR(A144="",C144="",SUM($C$5:$C$154)=0),"",C144/SUM($C$5:$C$154))</x:f>
      </x:c>
      <x:c r="R144" s="58" t="str">
        <x:f>IF(Q144="","",SUMIF($C$5:$C$154,"&gt;="&amp;C144,$C$5:$C$154)/SUM($C$5:$C$154))</x:f>
      </x:c>
      <x:c r="S144" s="60" t="str">
        <x:f>IF(R144="","",IF(R144&lt;=Results!$B$7,"A",IF(R144&lt;=Results!$B$8,"B","C")))</x:f>
      </x:c>
      <x:c r="T144" s="56" t="str">
        <x:f>IF(OR(A144="",COUNT(D144:O144)&lt;3),"",AVERAGE(D144:O144))</x:f>
      </x:c>
      <x:c r="U144" s="56" t="str">
        <x:f>IF(T144="","",STDEV.P(D144:O144))</x:f>
      </x:c>
      <x:c r="V144" s="58" t="str">
        <x:f>IF(OR(T144="",T144=0),"",U144/T144)</x:f>
      </x:c>
      <x:c r="W144" s="60" t="str">
        <x:f>IF(V144="","",IF(V144&lt;=Results!$B$9,"X",IF(V144&lt;=Results!$B$10,"Y","Z")))</x:f>
      </x:c>
      <x:c r="X144" s="60" t="str">
        <x:f>IF(OR(S144="",W144=""),"",S144&amp;W144)</x:f>
      </x:c>
      <x:c r="Y144" s="52"/>
    </x:row>
    <x:row r="145">
      <x:c r="A145" s="51"/>
      <x:c r="B145" s="51"/>
      <x:c r="C145" s="54"/>
      <x:c r="D145" s="54"/>
      <x:c r="E145" s="54"/>
      <x:c r="F145" s="54"/>
      <x:c r="G145" s="54"/>
      <x:c r="H145" s="54"/>
      <x:c r="I145" s="54"/>
      <x:c r="J145" s="54"/>
      <x:c r="K145" s="54"/>
      <x:c r="L145" s="54"/>
      <x:c r="M145" s="54"/>
      <x:c r="N145" s="54"/>
      <x:c r="O145" s="54"/>
      <x:c r="P145" s="56" t="str">
        <x:f>IF(A145="","",SUM(D145:O145))</x:f>
      </x:c>
      <x:c r="Q145" s="58" t="str">
        <x:f>IF(OR(A145="",C145="",SUM($C$5:$C$154)=0),"",C145/SUM($C$5:$C$154))</x:f>
      </x:c>
      <x:c r="R145" s="58" t="str">
        <x:f>IF(Q145="","",SUMIF($C$5:$C$154,"&gt;="&amp;C145,$C$5:$C$154)/SUM($C$5:$C$154))</x:f>
      </x:c>
      <x:c r="S145" s="60" t="str">
        <x:f>IF(R145="","",IF(R145&lt;=Results!$B$7,"A",IF(R145&lt;=Results!$B$8,"B","C")))</x:f>
      </x:c>
      <x:c r="T145" s="56" t="str">
        <x:f>IF(OR(A145="",COUNT(D145:O145)&lt;3),"",AVERAGE(D145:O145))</x:f>
      </x:c>
      <x:c r="U145" s="56" t="str">
        <x:f>IF(T145="","",STDEV.P(D145:O145))</x:f>
      </x:c>
      <x:c r="V145" s="58" t="str">
        <x:f>IF(OR(T145="",T145=0),"",U145/T145)</x:f>
      </x:c>
      <x:c r="W145" s="60" t="str">
        <x:f>IF(V145="","",IF(V145&lt;=Results!$B$9,"X",IF(V145&lt;=Results!$B$10,"Y","Z")))</x:f>
      </x:c>
      <x:c r="X145" s="60" t="str">
        <x:f>IF(OR(S145="",W145=""),"",S145&amp;W145)</x:f>
      </x:c>
      <x:c r="Y145" s="52"/>
    </x:row>
    <x:row r="146">
      <x:c r="A146" s="51"/>
      <x:c r="B146" s="51"/>
      <x:c r="C146" s="54"/>
      <x:c r="D146" s="54"/>
      <x:c r="E146" s="54"/>
      <x:c r="F146" s="54"/>
      <x:c r="G146" s="54"/>
      <x:c r="H146" s="54"/>
      <x:c r="I146" s="54"/>
      <x:c r="J146" s="54"/>
      <x:c r="K146" s="54"/>
      <x:c r="L146" s="54"/>
      <x:c r="M146" s="54"/>
      <x:c r="N146" s="54"/>
      <x:c r="O146" s="54"/>
      <x:c r="P146" s="56" t="str">
        <x:f>IF(A146="","",SUM(D146:O146))</x:f>
      </x:c>
      <x:c r="Q146" s="58" t="str">
        <x:f>IF(OR(A146="",C146="",SUM($C$5:$C$154)=0),"",C146/SUM($C$5:$C$154))</x:f>
      </x:c>
      <x:c r="R146" s="58" t="str">
        <x:f>IF(Q146="","",SUMIF($C$5:$C$154,"&gt;="&amp;C146,$C$5:$C$154)/SUM($C$5:$C$154))</x:f>
      </x:c>
      <x:c r="S146" s="60" t="str">
        <x:f>IF(R146="","",IF(R146&lt;=Results!$B$7,"A",IF(R146&lt;=Results!$B$8,"B","C")))</x:f>
      </x:c>
      <x:c r="T146" s="56" t="str">
        <x:f>IF(OR(A146="",COUNT(D146:O146)&lt;3),"",AVERAGE(D146:O146))</x:f>
      </x:c>
      <x:c r="U146" s="56" t="str">
        <x:f>IF(T146="","",STDEV.P(D146:O146))</x:f>
      </x:c>
      <x:c r="V146" s="58" t="str">
        <x:f>IF(OR(T146="",T146=0),"",U146/T146)</x:f>
      </x:c>
      <x:c r="W146" s="60" t="str">
        <x:f>IF(V146="","",IF(V146&lt;=Results!$B$9,"X",IF(V146&lt;=Results!$B$10,"Y","Z")))</x:f>
      </x:c>
      <x:c r="X146" s="60" t="str">
        <x:f>IF(OR(S146="",W146=""),"",S146&amp;W146)</x:f>
      </x:c>
      <x:c r="Y146" s="52"/>
    </x:row>
    <x:row r="147">
      <x:c r="A147" s="51"/>
      <x:c r="B147" s="51"/>
      <x:c r="C147" s="54"/>
      <x:c r="D147" s="54"/>
      <x:c r="E147" s="54"/>
      <x:c r="F147" s="54"/>
      <x:c r="G147" s="54"/>
      <x:c r="H147" s="54"/>
      <x:c r="I147" s="54"/>
      <x:c r="J147" s="54"/>
      <x:c r="K147" s="54"/>
      <x:c r="L147" s="54"/>
      <x:c r="M147" s="54"/>
      <x:c r="N147" s="54"/>
      <x:c r="O147" s="54"/>
      <x:c r="P147" s="56" t="str">
        <x:f>IF(A147="","",SUM(D147:O147))</x:f>
      </x:c>
      <x:c r="Q147" s="58" t="str">
        <x:f>IF(OR(A147="",C147="",SUM($C$5:$C$154)=0),"",C147/SUM($C$5:$C$154))</x:f>
      </x:c>
      <x:c r="R147" s="58" t="str">
        <x:f>IF(Q147="","",SUMIF($C$5:$C$154,"&gt;="&amp;C147,$C$5:$C$154)/SUM($C$5:$C$154))</x:f>
      </x:c>
      <x:c r="S147" s="60" t="str">
        <x:f>IF(R147="","",IF(R147&lt;=Results!$B$7,"A",IF(R147&lt;=Results!$B$8,"B","C")))</x:f>
      </x:c>
      <x:c r="T147" s="56" t="str">
        <x:f>IF(OR(A147="",COUNT(D147:O147)&lt;3),"",AVERAGE(D147:O147))</x:f>
      </x:c>
      <x:c r="U147" s="56" t="str">
        <x:f>IF(T147="","",STDEV.P(D147:O147))</x:f>
      </x:c>
      <x:c r="V147" s="58" t="str">
        <x:f>IF(OR(T147="",T147=0),"",U147/T147)</x:f>
      </x:c>
      <x:c r="W147" s="60" t="str">
        <x:f>IF(V147="","",IF(V147&lt;=Results!$B$9,"X",IF(V147&lt;=Results!$B$10,"Y","Z")))</x:f>
      </x:c>
      <x:c r="X147" s="60" t="str">
        <x:f>IF(OR(S147="",W147=""),"",S147&amp;W147)</x:f>
      </x:c>
      <x:c r="Y147" s="52"/>
    </x:row>
    <x:row r="148">
      <x:c r="A148" s="51"/>
      <x:c r="B148" s="51"/>
      <x:c r="C148" s="54"/>
      <x:c r="D148" s="54"/>
      <x:c r="E148" s="54"/>
      <x:c r="F148" s="54"/>
      <x:c r="G148" s="54"/>
      <x:c r="H148" s="54"/>
      <x:c r="I148" s="54"/>
      <x:c r="J148" s="54"/>
      <x:c r="K148" s="54"/>
      <x:c r="L148" s="54"/>
      <x:c r="M148" s="54"/>
      <x:c r="N148" s="54"/>
      <x:c r="O148" s="54"/>
      <x:c r="P148" s="56" t="str">
        <x:f>IF(A148="","",SUM(D148:O148))</x:f>
      </x:c>
      <x:c r="Q148" s="58" t="str">
        <x:f>IF(OR(A148="",C148="",SUM($C$5:$C$154)=0),"",C148/SUM($C$5:$C$154))</x:f>
      </x:c>
      <x:c r="R148" s="58" t="str">
        <x:f>IF(Q148="","",SUMIF($C$5:$C$154,"&gt;="&amp;C148,$C$5:$C$154)/SUM($C$5:$C$154))</x:f>
      </x:c>
      <x:c r="S148" s="60" t="str">
        <x:f>IF(R148="","",IF(R148&lt;=Results!$B$7,"A",IF(R148&lt;=Results!$B$8,"B","C")))</x:f>
      </x:c>
      <x:c r="T148" s="56" t="str">
        <x:f>IF(OR(A148="",COUNT(D148:O148)&lt;3),"",AVERAGE(D148:O148))</x:f>
      </x:c>
      <x:c r="U148" s="56" t="str">
        <x:f>IF(T148="","",STDEV.P(D148:O148))</x:f>
      </x:c>
      <x:c r="V148" s="58" t="str">
        <x:f>IF(OR(T148="",T148=0),"",U148/T148)</x:f>
      </x:c>
      <x:c r="W148" s="60" t="str">
        <x:f>IF(V148="","",IF(V148&lt;=Results!$B$9,"X",IF(V148&lt;=Results!$B$10,"Y","Z")))</x:f>
      </x:c>
      <x:c r="X148" s="60" t="str">
        <x:f>IF(OR(S148="",W148=""),"",S148&amp;W148)</x:f>
      </x:c>
      <x:c r="Y148" s="52"/>
    </x:row>
    <x:row r="149">
      <x:c r="A149" s="51"/>
      <x:c r="B149" s="51"/>
      <x:c r="C149" s="54"/>
      <x:c r="D149" s="54"/>
      <x:c r="E149" s="54"/>
      <x:c r="F149" s="54"/>
      <x:c r="G149" s="54"/>
      <x:c r="H149" s="54"/>
      <x:c r="I149" s="54"/>
      <x:c r="J149" s="54"/>
      <x:c r="K149" s="54"/>
      <x:c r="L149" s="54"/>
      <x:c r="M149" s="54"/>
      <x:c r="N149" s="54"/>
      <x:c r="O149" s="54"/>
      <x:c r="P149" s="56" t="str">
        <x:f>IF(A149="","",SUM(D149:O149))</x:f>
      </x:c>
      <x:c r="Q149" s="58" t="str">
        <x:f>IF(OR(A149="",C149="",SUM($C$5:$C$154)=0),"",C149/SUM($C$5:$C$154))</x:f>
      </x:c>
      <x:c r="R149" s="58" t="str">
        <x:f>IF(Q149="","",SUMIF($C$5:$C$154,"&gt;="&amp;C149,$C$5:$C$154)/SUM($C$5:$C$154))</x:f>
      </x:c>
      <x:c r="S149" s="60" t="str">
        <x:f>IF(R149="","",IF(R149&lt;=Results!$B$7,"A",IF(R149&lt;=Results!$B$8,"B","C")))</x:f>
      </x:c>
      <x:c r="T149" s="56" t="str">
        <x:f>IF(OR(A149="",COUNT(D149:O149)&lt;3),"",AVERAGE(D149:O149))</x:f>
      </x:c>
      <x:c r="U149" s="56" t="str">
        <x:f>IF(T149="","",STDEV.P(D149:O149))</x:f>
      </x:c>
      <x:c r="V149" s="58" t="str">
        <x:f>IF(OR(T149="",T149=0),"",U149/T149)</x:f>
      </x:c>
      <x:c r="W149" s="60" t="str">
        <x:f>IF(V149="","",IF(V149&lt;=Results!$B$9,"X",IF(V149&lt;=Results!$B$10,"Y","Z")))</x:f>
      </x:c>
      <x:c r="X149" s="60" t="str">
        <x:f>IF(OR(S149="",W149=""),"",S149&amp;W149)</x:f>
      </x:c>
      <x:c r="Y149" s="52"/>
    </x:row>
    <x:row r="150">
      <x:c r="A150" s="51"/>
      <x:c r="B150" s="51"/>
      <x:c r="C150" s="54"/>
      <x:c r="D150" s="54"/>
      <x:c r="E150" s="54"/>
      <x:c r="F150" s="54"/>
      <x:c r="G150" s="54"/>
      <x:c r="H150" s="54"/>
      <x:c r="I150" s="54"/>
      <x:c r="J150" s="54"/>
      <x:c r="K150" s="54"/>
      <x:c r="L150" s="54"/>
      <x:c r="M150" s="54"/>
      <x:c r="N150" s="54"/>
      <x:c r="O150" s="54"/>
      <x:c r="P150" s="56" t="str">
        <x:f>IF(A150="","",SUM(D150:O150))</x:f>
      </x:c>
      <x:c r="Q150" s="58" t="str">
        <x:f>IF(OR(A150="",C150="",SUM($C$5:$C$154)=0),"",C150/SUM($C$5:$C$154))</x:f>
      </x:c>
      <x:c r="R150" s="58" t="str">
        <x:f>IF(Q150="","",SUMIF($C$5:$C$154,"&gt;="&amp;C150,$C$5:$C$154)/SUM($C$5:$C$154))</x:f>
      </x:c>
      <x:c r="S150" s="60" t="str">
        <x:f>IF(R150="","",IF(R150&lt;=Results!$B$7,"A",IF(R150&lt;=Results!$B$8,"B","C")))</x:f>
      </x:c>
      <x:c r="T150" s="56" t="str">
        <x:f>IF(OR(A150="",COUNT(D150:O150)&lt;3),"",AVERAGE(D150:O150))</x:f>
      </x:c>
      <x:c r="U150" s="56" t="str">
        <x:f>IF(T150="","",STDEV.P(D150:O150))</x:f>
      </x:c>
      <x:c r="V150" s="58" t="str">
        <x:f>IF(OR(T150="",T150=0),"",U150/T150)</x:f>
      </x:c>
      <x:c r="W150" s="60" t="str">
        <x:f>IF(V150="","",IF(V150&lt;=Results!$B$9,"X",IF(V150&lt;=Results!$B$10,"Y","Z")))</x:f>
      </x:c>
      <x:c r="X150" s="60" t="str">
        <x:f>IF(OR(S150="",W150=""),"",S150&amp;W150)</x:f>
      </x:c>
      <x:c r="Y150" s="52"/>
    </x:row>
    <x:row r="151">
      <x:c r="A151" s="51"/>
      <x:c r="B151" s="51"/>
      <x:c r="C151" s="54"/>
      <x:c r="D151" s="54"/>
      <x:c r="E151" s="54"/>
      <x:c r="F151" s="54"/>
      <x:c r="G151" s="54"/>
      <x:c r="H151" s="54"/>
      <x:c r="I151" s="54"/>
      <x:c r="J151" s="54"/>
      <x:c r="K151" s="54"/>
      <x:c r="L151" s="54"/>
      <x:c r="M151" s="54"/>
      <x:c r="N151" s="54"/>
      <x:c r="O151" s="54"/>
      <x:c r="P151" s="56" t="str">
        <x:f>IF(A151="","",SUM(D151:O151))</x:f>
      </x:c>
      <x:c r="Q151" s="58" t="str">
        <x:f>IF(OR(A151="",C151="",SUM($C$5:$C$154)=0),"",C151/SUM($C$5:$C$154))</x:f>
      </x:c>
      <x:c r="R151" s="58" t="str">
        <x:f>IF(Q151="","",SUMIF($C$5:$C$154,"&gt;="&amp;C151,$C$5:$C$154)/SUM($C$5:$C$154))</x:f>
      </x:c>
      <x:c r="S151" s="60" t="str">
        <x:f>IF(R151="","",IF(R151&lt;=Results!$B$7,"A",IF(R151&lt;=Results!$B$8,"B","C")))</x:f>
      </x:c>
      <x:c r="T151" s="56" t="str">
        <x:f>IF(OR(A151="",COUNT(D151:O151)&lt;3),"",AVERAGE(D151:O151))</x:f>
      </x:c>
      <x:c r="U151" s="56" t="str">
        <x:f>IF(T151="","",STDEV.P(D151:O151))</x:f>
      </x:c>
      <x:c r="V151" s="58" t="str">
        <x:f>IF(OR(T151="",T151=0),"",U151/T151)</x:f>
      </x:c>
      <x:c r="W151" s="60" t="str">
        <x:f>IF(V151="","",IF(V151&lt;=Results!$B$9,"X",IF(V151&lt;=Results!$B$10,"Y","Z")))</x:f>
      </x:c>
      <x:c r="X151" s="60" t="str">
        <x:f>IF(OR(S151="",W151=""),"",S151&amp;W151)</x:f>
      </x:c>
      <x:c r="Y151" s="52"/>
    </x:row>
    <x:row r="152">
      <x:c r="A152" s="51"/>
      <x:c r="B152" s="51"/>
      <x:c r="C152" s="54"/>
      <x:c r="D152" s="54"/>
      <x:c r="E152" s="54"/>
      <x:c r="F152" s="54"/>
      <x:c r="G152" s="54"/>
      <x:c r="H152" s="54"/>
      <x:c r="I152" s="54"/>
      <x:c r="J152" s="54"/>
      <x:c r="K152" s="54"/>
      <x:c r="L152" s="54"/>
      <x:c r="M152" s="54"/>
      <x:c r="N152" s="54"/>
      <x:c r="O152" s="54"/>
      <x:c r="P152" s="56" t="str">
        <x:f>IF(A152="","",SUM(D152:O152))</x:f>
      </x:c>
      <x:c r="Q152" s="58" t="str">
        <x:f>IF(OR(A152="",C152="",SUM($C$5:$C$154)=0),"",C152/SUM($C$5:$C$154))</x:f>
      </x:c>
      <x:c r="R152" s="58" t="str">
        <x:f>IF(Q152="","",SUMIF($C$5:$C$154,"&gt;="&amp;C152,$C$5:$C$154)/SUM($C$5:$C$154))</x:f>
      </x:c>
      <x:c r="S152" s="60" t="str">
        <x:f>IF(R152="","",IF(R152&lt;=Results!$B$7,"A",IF(R152&lt;=Results!$B$8,"B","C")))</x:f>
      </x:c>
      <x:c r="T152" s="56" t="str">
        <x:f>IF(OR(A152="",COUNT(D152:O152)&lt;3),"",AVERAGE(D152:O152))</x:f>
      </x:c>
      <x:c r="U152" s="56" t="str">
        <x:f>IF(T152="","",STDEV.P(D152:O152))</x:f>
      </x:c>
      <x:c r="V152" s="58" t="str">
        <x:f>IF(OR(T152="",T152=0),"",U152/T152)</x:f>
      </x:c>
      <x:c r="W152" s="60" t="str">
        <x:f>IF(V152="","",IF(V152&lt;=Results!$B$9,"X",IF(V152&lt;=Results!$B$10,"Y","Z")))</x:f>
      </x:c>
      <x:c r="X152" s="60" t="str">
        <x:f>IF(OR(S152="",W152=""),"",S152&amp;W152)</x:f>
      </x:c>
      <x:c r="Y152" s="52"/>
    </x:row>
    <x:row r="153">
      <x:c r="A153" s="51"/>
      <x:c r="B153" s="51"/>
      <x:c r="C153" s="54"/>
      <x:c r="D153" s="54"/>
      <x:c r="E153" s="54"/>
      <x:c r="F153" s="54"/>
      <x:c r="G153" s="54"/>
      <x:c r="H153" s="54"/>
      <x:c r="I153" s="54"/>
      <x:c r="J153" s="54"/>
      <x:c r="K153" s="54"/>
      <x:c r="L153" s="54"/>
      <x:c r="M153" s="54"/>
      <x:c r="N153" s="54"/>
      <x:c r="O153" s="54"/>
      <x:c r="P153" s="56" t="str">
        <x:f>IF(A153="","",SUM(D153:O153))</x:f>
      </x:c>
      <x:c r="Q153" s="58" t="str">
        <x:f>IF(OR(A153="",C153="",SUM($C$5:$C$154)=0),"",C153/SUM($C$5:$C$154))</x:f>
      </x:c>
      <x:c r="R153" s="58" t="str">
        <x:f>IF(Q153="","",SUMIF($C$5:$C$154,"&gt;="&amp;C153,$C$5:$C$154)/SUM($C$5:$C$154))</x:f>
      </x:c>
      <x:c r="S153" s="60" t="str">
        <x:f>IF(R153="","",IF(R153&lt;=Results!$B$7,"A",IF(R153&lt;=Results!$B$8,"B","C")))</x:f>
      </x:c>
      <x:c r="T153" s="56" t="str">
        <x:f>IF(OR(A153="",COUNT(D153:O153)&lt;3),"",AVERAGE(D153:O153))</x:f>
      </x:c>
      <x:c r="U153" s="56" t="str">
        <x:f>IF(T153="","",STDEV.P(D153:O153))</x:f>
      </x:c>
      <x:c r="V153" s="58" t="str">
        <x:f>IF(OR(T153="",T153=0),"",U153/T153)</x:f>
      </x:c>
      <x:c r="W153" s="60" t="str">
        <x:f>IF(V153="","",IF(V153&lt;=Results!$B$9,"X",IF(V153&lt;=Results!$B$10,"Y","Z")))</x:f>
      </x:c>
      <x:c r="X153" s="60" t="str">
        <x:f>IF(OR(S153="",W153=""),"",S153&amp;W153)</x:f>
      </x:c>
      <x:c r="Y153" s="52"/>
    </x:row>
    <x:row r="154">
      <x:c r="A154" s="51"/>
      <x:c r="B154" s="51"/>
      <x:c r="C154" s="54"/>
      <x:c r="D154" s="54"/>
      <x:c r="E154" s="54"/>
      <x:c r="F154" s="54"/>
      <x:c r="G154" s="54"/>
      <x:c r="H154" s="54"/>
      <x:c r="I154" s="54"/>
      <x:c r="J154" s="54"/>
      <x:c r="K154" s="54"/>
      <x:c r="L154" s="54"/>
      <x:c r="M154" s="54"/>
      <x:c r="N154" s="54"/>
      <x:c r="O154" s="54"/>
      <x:c r="P154" s="56" t="str">
        <x:f>IF(A154="","",SUM(D154:O154))</x:f>
      </x:c>
      <x:c r="Q154" s="58" t="str">
        <x:f>IF(OR(A154="",C154="",SUM($C$5:$C$154)=0),"",C154/SUM($C$5:$C$154))</x:f>
      </x:c>
      <x:c r="R154" s="58" t="str">
        <x:f>IF(Q154="","",SUMIF($C$5:$C$154,"&gt;="&amp;C154,$C$5:$C$154)/SUM($C$5:$C$154))</x:f>
      </x:c>
      <x:c r="S154" s="60" t="str">
        <x:f>IF(R154="","",IF(R154&lt;=Results!$B$7,"A",IF(R154&lt;=Results!$B$8,"B","C")))</x:f>
      </x:c>
      <x:c r="T154" s="56" t="str">
        <x:f>IF(OR(A154="",COUNT(D154:O154)&lt;3),"",AVERAGE(D154:O154))</x:f>
      </x:c>
      <x:c r="U154" s="56" t="str">
        <x:f>IF(T154="","",STDEV.P(D154:O154))</x:f>
      </x:c>
      <x:c r="V154" s="58" t="str">
        <x:f>IF(OR(T154="",T154=0),"",U154/T154)</x:f>
      </x:c>
      <x:c r="W154" s="60" t="str">
        <x:f>IF(V154="","",IF(V154&lt;=Results!$B$9,"X",IF(V154&lt;=Results!$B$10,"Y","Z")))</x:f>
      </x:c>
      <x:c r="X154" s="60" t="str">
        <x:f>IF(OR(S154="",W154=""),"",S154&amp;W154)</x:f>
      </x:c>
      <x:c r="Y154" s="52"/>
    </x:row>
  </x:sheetData>
  <x:conditionalFormatting sqref="X5:X154">
    <x:cfRule type="containsText" dxfId="0" priority="1" operator="containsText" text="AX"/>
    <x:cfRule type="containsText" dxfId="1" priority="2" operator="containsText" text="AZ"/>
    <x:cfRule type="containsText" dxfId="2" priority="3" operator="containsText" text="CZ"/>
  </x:conditionalFormatting>
  <x:pageMargins left="0.7" right="0.7" top="0.75" bottom="0.75" header="0.3" footer="0.3"/>
</x:worksheet>
</file>